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0490" windowHeight="7020"/>
  </bookViews>
  <sheets>
    <sheet name="Introducción" sheetId="2" r:id="rId1"/>
    <sheet name="1. Subvenciones (S)" sheetId="3" r:id="rId2"/>
    <sheet name="S.R1" sheetId="4" r:id="rId3"/>
    <sheet name="S.R2" sheetId="63" r:id="rId4"/>
    <sheet name="S.R3" sheetId="64" r:id="rId5"/>
    <sheet name="S.R4" sheetId="65" r:id="rId6"/>
    <sheet name="S.R5" sheetId="66" r:id="rId7"/>
    <sheet name="S.R6" sheetId="67" r:id="rId8"/>
    <sheet name="S.R7" sheetId="68" r:id="rId9"/>
    <sheet name="S.R8" sheetId="69" r:id="rId10"/>
    <sheet name="S.R9" sheetId="70" r:id="rId11"/>
    <sheet name="S.RX" sheetId="71" r:id="rId12"/>
    <sheet name="2. Contratación (C)" sheetId="32" r:id="rId13"/>
    <sheet name="C.R1" sheetId="72" r:id="rId14"/>
    <sheet name="C.R2" sheetId="73" r:id="rId15"/>
    <sheet name="C.R3" sheetId="75" r:id="rId16"/>
    <sheet name="C.R4" sheetId="76" r:id="rId17"/>
    <sheet name="C.R5" sheetId="77" r:id="rId18"/>
    <sheet name="C.R6" sheetId="78" r:id="rId19"/>
    <sheet name="C.R7" sheetId="79" r:id="rId20"/>
    <sheet name="C.R8" sheetId="80" r:id="rId21"/>
    <sheet name="C.R9" sheetId="101" r:id="rId22"/>
    <sheet name="C.R10" sheetId="81" r:id="rId23"/>
    <sheet name="C.R11" sheetId="82" r:id="rId24"/>
    <sheet name="C.RX" sheetId="83" r:id="rId25"/>
    <sheet name="3. Convenios (CV)" sheetId="25" r:id="rId26"/>
    <sheet name="CV.R1" sheetId="84" r:id="rId27"/>
    <sheet name="CV.R2" sheetId="85" r:id="rId28"/>
    <sheet name="CV.R3" sheetId="86" r:id="rId29"/>
    <sheet name="CV.R4" sheetId="87" r:id="rId30"/>
    <sheet name="CV.R5" sheetId="88" r:id="rId31"/>
    <sheet name="CV.R6" sheetId="89" r:id="rId32"/>
    <sheet name="CV.R7" sheetId="90" r:id="rId33"/>
    <sheet name="CV.RX" sheetId="91" r:id="rId34"/>
    <sheet name="4. Medios Propios (MP)" sheetId="49" r:id="rId35"/>
    <sheet name="MP.R1" sheetId="92" r:id="rId36"/>
    <sheet name="MP.R2" sheetId="93" r:id="rId37"/>
    <sheet name="MP.R3" sheetId="94" r:id="rId38"/>
    <sheet name="MP.R4" sheetId="95" r:id="rId39"/>
    <sheet name="MP.R5" sheetId="96" r:id="rId40"/>
    <sheet name="MP.R6" sheetId="97" r:id="rId41"/>
    <sheet name="MP.R7" sheetId="98" r:id="rId42"/>
    <sheet name="MP.R8" sheetId="99" r:id="rId43"/>
    <sheet name="MP.RX" sheetId="100" r:id="rId44"/>
  </sheets>
  <externalReferences>
    <externalReference r:id="rId45"/>
    <externalReference r:id="rId46"/>
  </externalReferences>
  <definedNames>
    <definedName name="_ftn2" localSheetId="0">Introducción!$A$101</definedName>
    <definedName name="_xlnm.Print_Area" localSheetId="13">'C.R1'!$A$1:$V$18</definedName>
    <definedName name="_xlnm.Print_Area" localSheetId="22">'C.R10'!$A$1:$V$13</definedName>
    <definedName name="_xlnm.Print_Area" localSheetId="23">'C.R11'!$A$1:$V$14</definedName>
    <definedName name="_xlnm.Print_Area" localSheetId="14">'C.R2'!$A$1:$V$18</definedName>
    <definedName name="_xlnm.Print_Area" localSheetId="15">'C.R3'!$A$1:$V$22</definedName>
    <definedName name="_xlnm.Print_Area" localSheetId="16">'C.R4'!$A$1:$V$21</definedName>
    <definedName name="_xlnm.Print_Area" localSheetId="17">'C.R5'!$A$1:$V$14</definedName>
    <definedName name="_xlnm.Print_Area" localSheetId="18">'C.R6'!$A$1:$V$16</definedName>
    <definedName name="_xlnm.Print_Area" localSheetId="19">'C.R7'!$A$1:$V$15</definedName>
    <definedName name="_xlnm.Print_Area" localSheetId="20">'C.R8'!$A$1:$V$14</definedName>
    <definedName name="_xlnm.Print_Area" localSheetId="21">'C.R9'!$A$1:$V$12</definedName>
    <definedName name="_xlnm.Print_Area" localSheetId="24">'C.RX'!$A$1:$V$12</definedName>
    <definedName name="_xlnm.Print_Area" localSheetId="26">'CV.R1'!$A$1:$V$14</definedName>
    <definedName name="_xlnm.Print_Area" localSheetId="27">'CV.R2'!$A$1:$V$16</definedName>
    <definedName name="_xlnm.Print_Area" localSheetId="28">'CV.R3'!$A$1:$V$13</definedName>
    <definedName name="_xlnm.Print_Area" localSheetId="29">'CV.R4'!$A$1:$V$12</definedName>
    <definedName name="_xlnm.Print_Area" localSheetId="30">'CV.R5'!$A$1:$V$12</definedName>
    <definedName name="_xlnm.Print_Area" localSheetId="31">'CV.R6'!$A$1:$V$13</definedName>
    <definedName name="_xlnm.Print_Area" localSheetId="32">'CV.R7'!$A$1:$V$14</definedName>
    <definedName name="_xlnm.Print_Area" localSheetId="33">'CV.RX'!$A$1:$V$12</definedName>
    <definedName name="_xlnm.Print_Area" localSheetId="35">MP.R1!$A$1:$V$16</definedName>
    <definedName name="_xlnm.Print_Area" localSheetId="36">MP.R2!$A$1:$V$13</definedName>
    <definedName name="_xlnm.Print_Area" localSheetId="37">MP.R3!$A$1:$V$14</definedName>
    <definedName name="_xlnm.Print_Area" localSheetId="38">MP.R4!$A$1:$V$16</definedName>
    <definedName name="_xlnm.Print_Area" localSheetId="39">MP.R5!$A$1:$V$16</definedName>
    <definedName name="_xlnm.Print_Area" localSheetId="40">MP.R6!$A$1:$V$15</definedName>
    <definedName name="_xlnm.Print_Area" localSheetId="41">MP.R7!$A$1:$V$14</definedName>
    <definedName name="_xlnm.Print_Area" localSheetId="42">MP.R8!$A$1:$V$14</definedName>
    <definedName name="_xlnm.Print_Area" localSheetId="43">MP.RX!$A$1:$V$12</definedName>
    <definedName name="_xlnm.Print_Area" localSheetId="2">S.R1!$A$1:$V$16</definedName>
    <definedName name="_xlnm.Print_Area" localSheetId="3">S.R2!$A$1:$V$12</definedName>
    <definedName name="_xlnm.Print_Area" localSheetId="4">S.R3!$A$1:$V$12</definedName>
    <definedName name="_xlnm.Print_Area" localSheetId="5">S.R4!$A$1:$V$13</definedName>
    <definedName name="_xlnm.Print_Area" localSheetId="6">S.R5!$A$1:$V$15</definedName>
    <definedName name="_xlnm.Print_Area" localSheetId="7">S.R6!$A$1:$V$15</definedName>
    <definedName name="_xlnm.Print_Area" localSheetId="8">S.R7!$A$1:$V$13</definedName>
    <definedName name="_xlnm.Print_Area" localSheetId="9">S.R8!$A$1:$V$13</definedName>
    <definedName name="_xlnm.Print_Area" localSheetId="10">S.R9!$A$1:$V$16</definedName>
    <definedName name="_xlnm.Print_Area" localSheetId="11">S.RX!$A$1:$V$12</definedName>
    <definedName name="negative" localSheetId="12">[1]PR1!$C$54:$C$58</definedName>
    <definedName name="negative" localSheetId="34">[2]GP1!$C$51:$C$55</definedName>
    <definedName name="negative" localSheetId="13">'C.R1'!$E$41:$E$45</definedName>
    <definedName name="negative" localSheetId="22">'C.R10'!$E$36:$E$40</definedName>
    <definedName name="negative" localSheetId="23">'C.R11'!$E$37:$E$41</definedName>
    <definedName name="negative" localSheetId="14">'C.R2'!$E$41:$E$45</definedName>
    <definedName name="negative" localSheetId="15">'C.R3'!$E$45:$E$49</definedName>
    <definedName name="negative" localSheetId="16">'C.R4'!$E$44:$E$48</definedName>
    <definedName name="negative" localSheetId="17">'C.R5'!$E$37:$E$41</definedName>
    <definedName name="negative" localSheetId="18">'C.R6'!$E$39:$E$43</definedName>
    <definedName name="negative" localSheetId="19">'C.R7'!$E$38:$E$42</definedName>
    <definedName name="negative" localSheetId="20">'C.R8'!$E$37:$E$41</definedName>
    <definedName name="negative" localSheetId="21">'C.R9'!$E$35:$E$39</definedName>
    <definedName name="negative" localSheetId="24">'C.RX'!$E$35:$E$39</definedName>
    <definedName name="negative" localSheetId="26">'CV.R1'!$E$37:$E$41</definedName>
    <definedName name="negative" localSheetId="27">'CV.R2'!$E$39:$E$43</definedName>
    <definedName name="negative" localSheetId="28">'CV.R3'!$E$36:$E$40</definedName>
    <definedName name="negative" localSheetId="29">'CV.R4'!$E$35:$E$39</definedName>
    <definedName name="negative" localSheetId="30">'CV.R5'!$E$35:$E$39</definedName>
    <definedName name="negative" localSheetId="31">'CV.R6'!$E$36:$E$40</definedName>
    <definedName name="negative" localSheetId="32">'CV.R7'!$E$37:$E$41</definedName>
    <definedName name="negative" localSheetId="33">'CV.RX'!$E$35:$E$39</definedName>
    <definedName name="negative" localSheetId="35">MP.R1!$E$39:$E$43</definedName>
    <definedName name="negative" localSheetId="36">MP.R2!$E$36:$E$40</definedName>
    <definedName name="negative" localSheetId="37">MP.R3!$E$37:$E$41</definedName>
    <definedName name="negative" localSheetId="38">MP.R4!$E$39:$E$43</definedName>
    <definedName name="negative" localSheetId="39">MP.R5!$E$39:$E$43</definedName>
    <definedName name="negative" localSheetId="40">MP.R6!$E$38:$E$42</definedName>
    <definedName name="negative" localSheetId="41">MP.R7!$E$37:$E$41</definedName>
    <definedName name="negative" localSheetId="42">MP.R8!$E$37:$E$41</definedName>
    <definedName name="negative" localSheetId="43">MP.RX!$E$35:$E$39</definedName>
    <definedName name="negative" localSheetId="3">S.R2!$E$35:$E$39</definedName>
    <definedName name="negative" localSheetId="4">S.R3!$E$35:$E$39</definedName>
    <definedName name="negative" localSheetId="5">S.R4!$E$36:$E$40</definedName>
    <definedName name="negative" localSheetId="6">S.R5!$E$38:$E$42</definedName>
    <definedName name="negative" localSheetId="7">S.R6!$E$38:$E$42</definedName>
    <definedName name="negative" localSheetId="8">S.R7!$E$36:$E$40</definedName>
    <definedName name="negative" localSheetId="9">S.R8!$E$36:$E$40</definedName>
    <definedName name="negative" localSheetId="10">S.R9!$E$39:$E$43</definedName>
    <definedName name="negative" localSheetId="11">S.RX!$E$35:$E$39</definedName>
    <definedName name="negative">S.R1!$E$39:$E$43</definedName>
    <definedName name="positive" localSheetId="12">[1]PR1!$B$54:$B$58</definedName>
    <definedName name="positive" localSheetId="34">[2]GP1!$B$51:$B$55</definedName>
    <definedName name="positive" localSheetId="13">'C.R1'!$D$41:$D$45</definedName>
    <definedName name="positive" localSheetId="22">'C.R10'!$D$36:$D$40</definedName>
    <definedName name="positive" localSheetId="23">'C.R11'!$D$37:$D$41</definedName>
    <definedName name="positive" localSheetId="14">'C.R2'!$D$41:$D$45</definedName>
    <definedName name="positive" localSheetId="15">'C.R3'!$D$45:$D$49</definedName>
    <definedName name="positive" localSheetId="16">'C.R4'!$D$44:$D$48</definedName>
    <definedName name="positive" localSheetId="17">'C.R5'!$D$37:$D$41</definedName>
    <definedName name="positive" localSheetId="18">'C.R6'!$D$39:$D$43</definedName>
    <definedName name="positive" localSheetId="19">'C.R7'!$D$38:$D$42</definedName>
    <definedName name="positive" localSheetId="20">'C.R8'!$D$37:$D$41</definedName>
    <definedName name="positive" localSheetId="21">'C.R9'!$D$35:$D$39</definedName>
    <definedName name="positive" localSheetId="24">'C.RX'!$D$35:$D$39</definedName>
    <definedName name="positive" localSheetId="26">'CV.R1'!$D$37:$D$41</definedName>
    <definedName name="positive" localSheetId="27">'CV.R2'!$D$39:$D$43</definedName>
    <definedName name="positive" localSheetId="28">'CV.R3'!$D$36:$D$40</definedName>
    <definedName name="positive" localSheetId="29">'CV.R4'!$D$35:$D$39</definedName>
    <definedName name="positive" localSheetId="30">'CV.R5'!$D$35:$D$39</definedName>
    <definedName name="positive" localSheetId="31">'CV.R6'!$D$36:$D$40</definedName>
    <definedName name="positive" localSheetId="32">'CV.R7'!$D$37:$D$41</definedName>
    <definedName name="positive" localSheetId="33">'CV.RX'!$D$35:$D$39</definedName>
    <definedName name="positive" localSheetId="35">MP.R1!$D$39:$D$43</definedName>
    <definedName name="positive" localSheetId="36">MP.R2!$D$36:$D$40</definedName>
    <definedName name="positive" localSheetId="37">MP.R3!$D$37:$D$41</definedName>
    <definedName name="positive" localSheetId="38">MP.R4!$D$39:$D$43</definedName>
    <definedName name="positive" localSheetId="39">MP.R5!$D$39:$D$43</definedName>
    <definedName name="positive" localSheetId="40">MP.R6!$D$38:$D$42</definedName>
    <definedName name="positive" localSheetId="41">MP.R7!$D$37:$D$41</definedName>
    <definedName name="positive" localSheetId="42">MP.R8!$D$37:$D$41</definedName>
    <definedName name="positive" localSheetId="43">MP.RX!$D$35:$D$39</definedName>
    <definedName name="positive" localSheetId="3">S.R2!$D$35:$D$39</definedName>
    <definedName name="positive" localSheetId="4">S.R3!$D$35:$D$39</definedName>
    <definedName name="positive" localSheetId="5">S.R4!$D$36:$D$40</definedName>
    <definedName name="positive" localSheetId="6">S.R5!$D$38:$D$42</definedName>
    <definedName name="positive" localSheetId="7">S.R6!$D$38:$D$42</definedName>
    <definedName name="positive" localSheetId="8">S.R7!$D$36:$D$40</definedName>
    <definedName name="positive" localSheetId="9">S.R8!$D$36:$D$40</definedName>
    <definedName name="positive" localSheetId="10">S.R9!$D$39:$D$43</definedName>
    <definedName name="positive" localSheetId="11">S.RX!$D$35:$D$39</definedName>
    <definedName name="positive">S.R1!$D$39:$D$43</definedName>
    <definedName name="Risk_Likelihood__GROSS" localSheetId="12">'2. Contratación (C)'!#REF!</definedName>
    <definedName name="Risk_Likelihood__GROSS" localSheetId="34">'4. Medios Propios (MP)'!#REF!</definedName>
    <definedName name="Risk_Likelihood__GROSS" localSheetId="13">'1. Subvenciones (S)'!#REF!</definedName>
    <definedName name="Risk_Likelihood__GROSS" localSheetId="22">'1. Subvenciones (S)'!#REF!</definedName>
    <definedName name="Risk_Likelihood__GROSS" localSheetId="23">'1. Subvenciones (S)'!#REF!</definedName>
    <definedName name="Risk_Likelihood__GROSS" localSheetId="14">'1. Subvenciones (S)'!#REF!</definedName>
    <definedName name="Risk_Likelihood__GROSS" localSheetId="15">'1. Subvenciones (S)'!#REF!</definedName>
    <definedName name="Risk_Likelihood__GROSS" localSheetId="16">'1. Subvenciones (S)'!#REF!</definedName>
    <definedName name="Risk_Likelihood__GROSS" localSheetId="17">'1. Subvenciones (S)'!#REF!</definedName>
    <definedName name="Risk_Likelihood__GROSS" localSheetId="18">'1. Subvenciones (S)'!#REF!</definedName>
    <definedName name="Risk_Likelihood__GROSS" localSheetId="19">'1. Subvenciones (S)'!#REF!</definedName>
    <definedName name="Risk_Likelihood__GROSS" localSheetId="20">'1. Subvenciones (S)'!#REF!</definedName>
    <definedName name="Risk_Likelihood__GROSS" localSheetId="21">'1. Subvenciones (S)'!#REF!</definedName>
    <definedName name="Risk_Likelihood__GROSS" localSheetId="24">'1. Subvenciones (S)'!#REF!</definedName>
    <definedName name="Risk_Likelihood__GROSS" localSheetId="26">'1. Subvenciones (S)'!#REF!</definedName>
    <definedName name="Risk_Likelihood__GROSS" localSheetId="27">'1. Subvenciones (S)'!#REF!</definedName>
    <definedName name="Risk_Likelihood__GROSS" localSheetId="28">'1. Subvenciones (S)'!#REF!</definedName>
    <definedName name="Risk_Likelihood__GROSS" localSheetId="29">'1. Subvenciones (S)'!#REF!</definedName>
    <definedName name="Risk_Likelihood__GROSS" localSheetId="30">'1. Subvenciones (S)'!#REF!</definedName>
    <definedName name="Risk_Likelihood__GROSS" localSheetId="31">'1. Subvenciones (S)'!#REF!</definedName>
    <definedName name="Risk_Likelihood__GROSS" localSheetId="32">'1. Subvenciones (S)'!#REF!</definedName>
    <definedName name="Risk_Likelihood__GROSS" localSheetId="33">'1. Subvenciones (S)'!#REF!</definedName>
    <definedName name="Risk_Likelihood__GROSS" localSheetId="35">'1. Subvenciones (S)'!#REF!</definedName>
    <definedName name="Risk_Likelihood__GROSS" localSheetId="36">'1. Subvenciones (S)'!#REF!</definedName>
    <definedName name="Risk_Likelihood__GROSS" localSheetId="37">'1. Subvenciones (S)'!#REF!</definedName>
    <definedName name="Risk_Likelihood__GROSS" localSheetId="38">'1. Subvenciones (S)'!#REF!</definedName>
    <definedName name="Risk_Likelihood__GROSS" localSheetId="39">'1. Subvenciones (S)'!#REF!</definedName>
    <definedName name="Risk_Likelihood__GROSS" localSheetId="40">'1. Subvenciones (S)'!#REF!</definedName>
    <definedName name="Risk_Likelihood__GROSS" localSheetId="41">'1. Subvenciones (S)'!#REF!</definedName>
    <definedName name="Risk_Likelihood__GROSS" localSheetId="42">'1. Subvenciones (S)'!#REF!</definedName>
    <definedName name="Risk_Likelihood__GROSS" localSheetId="43">'1. Subvenciones (S)'!#REF!</definedName>
    <definedName name="Risk_Likelihood__GROSS" localSheetId="3">'1. Subvenciones (S)'!#REF!</definedName>
    <definedName name="Risk_Likelihood__GROSS" localSheetId="4">'1. Subvenciones (S)'!#REF!</definedName>
    <definedName name="Risk_Likelihood__GROSS" localSheetId="5">'1. Subvenciones (S)'!#REF!</definedName>
    <definedName name="Risk_Likelihood__GROSS" localSheetId="6">'1. Subvenciones (S)'!#REF!</definedName>
    <definedName name="Risk_Likelihood__GROSS" localSheetId="7">'1. Subvenciones (S)'!#REF!</definedName>
    <definedName name="Risk_Likelihood__GROSS" localSheetId="8">'1. Subvenciones (S)'!#REF!</definedName>
    <definedName name="Risk_Likelihood__GROSS" localSheetId="9">'1. Subvenciones (S)'!#REF!</definedName>
    <definedName name="Risk_Likelihood__GROSS" localSheetId="10">'1. Subvenciones (S)'!#REF!</definedName>
    <definedName name="Risk_Likelihood__GROSS" localSheetId="11">'1. Subvenciones (S)'!#REF!</definedName>
    <definedName name="Risk_Likelihood__GROSS">'1. Subvenciones (S)'!#REF!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84" l="1"/>
  <c r="H5" i="84"/>
  <c r="G5" i="84"/>
  <c r="E5" i="84"/>
  <c r="C5" i="84"/>
  <c r="G15" i="49" l="1"/>
  <c r="F15" i="49"/>
  <c r="G18" i="32"/>
  <c r="F18" i="32"/>
  <c r="G14" i="25"/>
  <c r="F14" i="25"/>
  <c r="G17" i="3"/>
  <c r="F17" i="3"/>
  <c r="M12" i="99" l="1"/>
  <c r="U12" i="99" s="1"/>
  <c r="M11" i="99"/>
  <c r="U11" i="99" s="1"/>
  <c r="L12" i="99"/>
  <c r="T12" i="99" s="1"/>
  <c r="L11" i="99"/>
  <c r="T11" i="99" s="1"/>
  <c r="E12" i="99"/>
  <c r="E11" i="99"/>
  <c r="M12" i="90"/>
  <c r="U12" i="90" s="1"/>
  <c r="M11" i="90"/>
  <c r="U11" i="90" s="1"/>
  <c r="L12" i="90"/>
  <c r="L11" i="90"/>
  <c r="E12" i="90"/>
  <c r="E11" i="90"/>
  <c r="G17" i="32"/>
  <c r="F17" i="32"/>
  <c r="G16" i="32"/>
  <c r="F16" i="32"/>
  <c r="G15" i="32"/>
  <c r="F15" i="32"/>
  <c r="G13" i="32"/>
  <c r="F13" i="32"/>
  <c r="G12" i="32"/>
  <c r="F12" i="32"/>
  <c r="G11" i="32"/>
  <c r="F11" i="32"/>
  <c r="G10" i="32"/>
  <c r="F10" i="32"/>
  <c r="G9" i="32"/>
  <c r="F9" i="32"/>
  <c r="G8" i="32"/>
  <c r="F8" i="32"/>
  <c r="G7" i="32"/>
  <c r="F7" i="32"/>
  <c r="G6" i="32"/>
  <c r="F6" i="32"/>
  <c r="V11" i="82"/>
  <c r="U11" i="82"/>
  <c r="T11" i="82"/>
  <c r="N11" i="82"/>
  <c r="M11" i="82"/>
  <c r="L11" i="82"/>
  <c r="E11" i="82"/>
  <c r="I5" i="101"/>
  <c r="H5" i="101"/>
  <c r="G5" i="101"/>
  <c r="E5" i="101"/>
  <c r="C5" i="101"/>
  <c r="M11" i="101"/>
  <c r="U11" i="101" s="1"/>
  <c r="L11" i="101"/>
  <c r="T11" i="101" s="1"/>
  <c r="E11" i="101"/>
  <c r="M10" i="101"/>
  <c r="U10" i="101" s="1"/>
  <c r="L10" i="101"/>
  <c r="E10" i="101"/>
  <c r="E12" i="101" s="1"/>
  <c r="G14" i="49"/>
  <c r="F14" i="49"/>
  <c r="G12" i="49"/>
  <c r="F12" i="49"/>
  <c r="G11" i="49"/>
  <c r="F11" i="49"/>
  <c r="G10" i="49"/>
  <c r="F10" i="49"/>
  <c r="G9" i="49"/>
  <c r="F9" i="49"/>
  <c r="G8" i="49"/>
  <c r="F8" i="49"/>
  <c r="G7" i="49"/>
  <c r="F7" i="49"/>
  <c r="V12" i="99" l="1"/>
  <c r="N12" i="99"/>
  <c r="V11" i="99"/>
  <c r="N11" i="99"/>
  <c r="N12" i="90"/>
  <c r="T12" i="90"/>
  <c r="V12" i="90" s="1"/>
  <c r="N11" i="90"/>
  <c r="T11" i="90"/>
  <c r="V11" i="90" s="1"/>
  <c r="N10" i="101"/>
  <c r="N12" i="101" s="1"/>
  <c r="F14" i="32" s="1"/>
  <c r="V11" i="101"/>
  <c r="T10" i="101"/>
  <c r="V10" i="101" s="1"/>
  <c r="N11" i="101"/>
  <c r="G6" i="49"/>
  <c r="F6" i="49"/>
  <c r="G13" i="25"/>
  <c r="F13" i="25"/>
  <c r="G11" i="25"/>
  <c r="F11" i="25"/>
  <c r="G10" i="25"/>
  <c r="F10" i="25"/>
  <c r="G9" i="25"/>
  <c r="F9" i="25"/>
  <c r="G8" i="25"/>
  <c r="F8" i="25"/>
  <c r="G7" i="25"/>
  <c r="F7" i="25"/>
  <c r="G6" i="25"/>
  <c r="F6" i="25"/>
  <c r="V12" i="76"/>
  <c r="U12" i="76"/>
  <c r="T12" i="76"/>
  <c r="N12" i="76"/>
  <c r="M12" i="76"/>
  <c r="L12" i="76"/>
  <c r="E12" i="76"/>
  <c r="G16" i="3"/>
  <c r="F16" i="3"/>
  <c r="G15" i="3"/>
  <c r="F15" i="3"/>
  <c r="G14" i="3"/>
  <c r="F14" i="3"/>
  <c r="G11" i="3"/>
  <c r="F11" i="3"/>
  <c r="G10" i="3"/>
  <c r="F10" i="3"/>
  <c r="G9" i="3"/>
  <c r="F9" i="3"/>
  <c r="G8" i="3"/>
  <c r="F8" i="3"/>
  <c r="V12" i="101" l="1"/>
  <c r="G14" i="32" s="1"/>
  <c r="E19" i="75"/>
  <c r="I5" i="100" l="1"/>
  <c r="H5" i="100"/>
  <c r="G5" i="100"/>
  <c r="E5" i="100"/>
  <c r="C5" i="100"/>
  <c r="M11" i="100"/>
  <c r="U11" i="100" s="1"/>
  <c r="L11" i="100"/>
  <c r="T11" i="100" s="1"/>
  <c r="V11" i="100" s="1"/>
  <c r="E11" i="100"/>
  <c r="M10" i="100"/>
  <c r="U10" i="100" s="1"/>
  <c r="L10" i="100"/>
  <c r="T10" i="100" s="1"/>
  <c r="V10" i="100" s="1"/>
  <c r="E10" i="100"/>
  <c r="E12" i="100" s="1"/>
  <c r="I5" i="99"/>
  <c r="H5" i="99"/>
  <c r="G5" i="99"/>
  <c r="E5" i="99"/>
  <c r="C5" i="99"/>
  <c r="M13" i="99"/>
  <c r="U13" i="99" s="1"/>
  <c r="L13" i="99"/>
  <c r="T13" i="99" s="1"/>
  <c r="E13" i="99"/>
  <c r="M10" i="99"/>
  <c r="U10" i="99" s="1"/>
  <c r="L10" i="99"/>
  <c r="E10" i="99"/>
  <c r="E14" i="99" s="1"/>
  <c r="I5" i="98"/>
  <c r="H5" i="98"/>
  <c r="G5" i="98"/>
  <c r="E5" i="98"/>
  <c r="C5" i="98"/>
  <c r="M13" i="98"/>
  <c r="U13" i="98" s="1"/>
  <c r="L13" i="98"/>
  <c r="T13" i="98" s="1"/>
  <c r="E13" i="98"/>
  <c r="M12" i="98"/>
  <c r="U12" i="98" s="1"/>
  <c r="L12" i="98"/>
  <c r="T12" i="98" s="1"/>
  <c r="V12" i="98" s="1"/>
  <c r="E12" i="98"/>
  <c r="M11" i="98"/>
  <c r="U11" i="98" s="1"/>
  <c r="L11" i="98"/>
  <c r="T11" i="98" s="1"/>
  <c r="E11" i="98"/>
  <c r="M10" i="98"/>
  <c r="U10" i="98" s="1"/>
  <c r="L10" i="98"/>
  <c r="T10" i="98" s="1"/>
  <c r="E10" i="98"/>
  <c r="E14" i="98" s="1"/>
  <c r="I5" i="97"/>
  <c r="H5" i="97"/>
  <c r="G5" i="97"/>
  <c r="E5" i="97"/>
  <c r="C5" i="97"/>
  <c r="M14" i="97"/>
  <c r="U14" i="97" s="1"/>
  <c r="L14" i="97"/>
  <c r="T14" i="97" s="1"/>
  <c r="V14" i="97" s="1"/>
  <c r="E14" i="97"/>
  <c r="M13" i="97"/>
  <c r="U13" i="97" s="1"/>
  <c r="L13" i="97"/>
  <c r="T13" i="97" s="1"/>
  <c r="V13" i="97" s="1"/>
  <c r="E13" i="97"/>
  <c r="M12" i="97"/>
  <c r="U12" i="97" s="1"/>
  <c r="L12" i="97"/>
  <c r="T12" i="97" s="1"/>
  <c r="V12" i="97" s="1"/>
  <c r="E12" i="97"/>
  <c r="M11" i="97"/>
  <c r="U11" i="97" s="1"/>
  <c r="L11" i="97"/>
  <c r="N11" i="97" s="1"/>
  <c r="E11" i="97"/>
  <c r="M10" i="97"/>
  <c r="U10" i="97" s="1"/>
  <c r="L10" i="97"/>
  <c r="T10" i="97" s="1"/>
  <c r="E10" i="97"/>
  <c r="E15" i="97" s="1"/>
  <c r="I5" i="96"/>
  <c r="H5" i="96"/>
  <c r="G5" i="96"/>
  <c r="E5" i="96"/>
  <c r="C5" i="96"/>
  <c r="M15" i="96"/>
  <c r="U15" i="96" s="1"/>
  <c r="L15" i="96"/>
  <c r="T15" i="96" s="1"/>
  <c r="V15" i="96" s="1"/>
  <c r="E15" i="96"/>
  <c r="M14" i="96"/>
  <c r="U14" i="96" s="1"/>
  <c r="L14" i="96"/>
  <c r="N14" i="96" s="1"/>
  <c r="E14" i="96"/>
  <c r="M13" i="96"/>
  <c r="U13" i="96" s="1"/>
  <c r="L13" i="96"/>
  <c r="N13" i="96" s="1"/>
  <c r="E13" i="96"/>
  <c r="M12" i="96"/>
  <c r="U12" i="96" s="1"/>
  <c r="L12" i="96"/>
  <c r="N12" i="96" s="1"/>
  <c r="E12" i="96"/>
  <c r="M11" i="96"/>
  <c r="U11" i="96" s="1"/>
  <c r="L11" i="96"/>
  <c r="T11" i="96" s="1"/>
  <c r="E11" i="96"/>
  <c r="M10" i="96"/>
  <c r="U10" i="96" s="1"/>
  <c r="L10" i="96"/>
  <c r="N10" i="96" s="1"/>
  <c r="E10" i="96"/>
  <c r="E16" i="96" s="1"/>
  <c r="I5" i="95"/>
  <c r="H5" i="95"/>
  <c r="G5" i="95"/>
  <c r="E5" i="95"/>
  <c r="C5" i="95"/>
  <c r="M15" i="95"/>
  <c r="U15" i="95" s="1"/>
  <c r="L15" i="95"/>
  <c r="T15" i="95" s="1"/>
  <c r="V15" i="95" s="1"/>
  <c r="E15" i="95"/>
  <c r="M14" i="95"/>
  <c r="U14" i="95" s="1"/>
  <c r="L14" i="95"/>
  <c r="T14" i="95" s="1"/>
  <c r="E14" i="95"/>
  <c r="M13" i="95"/>
  <c r="U13" i="95" s="1"/>
  <c r="L13" i="95"/>
  <c r="N13" i="95" s="1"/>
  <c r="E13" i="95"/>
  <c r="M12" i="95"/>
  <c r="U12" i="95" s="1"/>
  <c r="L12" i="95"/>
  <c r="N12" i="95" s="1"/>
  <c r="E12" i="95"/>
  <c r="V11" i="95"/>
  <c r="U11" i="95"/>
  <c r="T11" i="95"/>
  <c r="M11" i="95"/>
  <c r="L11" i="95"/>
  <c r="N11" i="95" s="1"/>
  <c r="E11" i="95"/>
  <c r="M10" i="95"/>
  <c r="U10" i="95" s="1"/>
  <c r="L10" i="95"/>
  <c r="T10" i="95" s="1"/>
  <c r="V10" i="95" s="1"/>
  <c r="E10" i="95"/>
  <c r="E16" i="95" s="1"/>
  <c r="I5" i="94"/>
  <c r="H5" i="94"/>
  <c r="G5" i="94"/>
  <c r="E5" i="94"/>
  <c r="C5" i="94"/>
  <c r="M13" i="94"/>
  <c r="U13" i="94" s="1"/>
  <c r="L13" i="94"/>
  <c r="T13" i="94" s="1"/>
  <c r="V13" i="94" s="1"/>
  <c r="E13" i="94"/>
  <c r="M12" i="94"/>
  <c r="U12" i="94" s="1"/>
  <c r="L12" i="94"/>
  <c r="N12" i="94" s="1"/>
  <c r="E12" i="94"/>
  <c r="M11" i="94"/>
  <c r="U11" i="94" s="1"/>
  <c r="L11" i="94"/>
  <c r="N11" i="94" s="1"/>
  <c r="E11" i="94"/>
  <c r="M10" i="94"/>
  <c r="U10" i="94" s="1"/>
  <c r="L10" i="94"/>
  <c r="T10" i="94" s="1"/>
  <c r="E10" i="94"/>
  <c r="E14" i="94" s="1"/>
  <c r="I5" i="93"/>
  <c r="H5" i="93"/>
  <c r="G5" i="93"/>
  <c r="E5" i="93"/>
  <c r="C5" i="93"/>
  <c r="M12" i="93"/>
  <c r="U12" i="93" s="1"/>
  <c r="L12" i="93"/>
  <c r="T12" i="93" s="1"/>
  <c r="V12" i="93" s="1"/>
  <c r="E12" i="93"/>
  <c r="M11" i="93"/>
  <c r="U11" i="93" s="1"/>
  <c r="L11" i="93"/>
  <c r="N11" i="93" s="1"/>
  <c r="E11" i="93"/>
  <c r="M10" i="93"/>
  <c r="U10" i="93" s="1"/>
  <c r="L10" i="93"/>
  <c r="T10" i="93" s="1"/>
  <c r="E10" i="93"/>
  <c r="E13" i="93" s="1"/>
  <c r="I5" i="92"/>
  <c r="H5" i="92"/>
  <c r="G5" i="92"/>
  <c r="E5" i="92"/>
  <c r="C5" i="92"/>
  <c r="M15" i="92"/>
  <c r="U15" i="92" s="1"/>
  <c r="L15" i="92"/>
  <c r="N15" i="92" s="1"/>
  <c r="E15" i="92"/>
  <c r="U14" i="92"/>
  <c r="M14" i="92"/>
  <c r="L14" i="92"/>
  <c r="N14" i="92" s="1"/>
  <c r="E14" i="92"/>
  <c r="M13" i="92"/>
  <c r="U13" i="92" s="1"/>
  <c r="L13" i="92"/>
  <c r="N13" i="92" s="1"/>
  <c r="E13" i="92"/>
  <c r="N12" i="92"/>
  <c r="M12" i="92"/>
  <c r="U12" i="92" s="1"/>
  <c r="L12" i="92"/>
  <c r="T12" i="92" s="1"/>
  <c r="V12" i="92" s="1"/>
  <c r="E12" i="92"/>
  <c r="V11" i="92"/>
  <c r="U11" i="92"/>
  <c r="T11" i="92"/>
  <c r="M11" i="92"/>
  <c r="L11" i="92"/>
  <c r="N11" i="92" s="1"/>
  <c r="E11" i="92"/>
  <c r="M10" i="92"/>
  <c r="U10" i="92" s="1"/>
  <c r="L10" i="92"/>
  <c r="T10" i="92" s="1"/>
  <c r="V10" i="92" s="1"/>
  <c r="E10" i="92"/>
  <c r="E16" i="92" s="1"/>
  <c r="V12" i="100" l="1"/>
  <c r="N10" i="100"/>
  <c r="N12" i="100" s="1"/>
  <c r="N11" i="100"/>
  <c r="N10" i="99"/>
  <c r="V13" i="99"/>
  <c r="N13" i="99"/>
  <c r="T10" i="99"/>
  <c r="V10" i="99" s="1"/>
  <c r="V14" i="99" s="1"/>
  <c r="G13" i="49" s="1"/>
  <c r="N14" i="99"/>
  <c r="F13" i="49" s="1"/>
  <c r="V11" i="98"/>
  <c r="V13" i="98"/>
  <c r="V10" i="98"/>
  <c r="N10" i="98"/>
  <c r="N13" i="98"/>
  <c r="N12" i="98"/>
  <c r="N11" i="98"/>
  <c r="T11" i="97"/>
  <c r="V11" i="97" s="1"/>
  <c r="V10" i="97"/>
  <c r="V15" i="97"/>
  <c r="N13" i="97"/>
  <c r="N12" i="97"/>
  <c r="N10" i="97"/>
  <c r="N14" i="97"/>
  <c r="V11" i="96"/>
  <c r="T12" i="96"/>
  <c r="V12" i="96" s="1"/>
  <c r="T13" i="96"/>
  <c r="V13" i="96" s="1"/>
  <c r="T10" i="96"/>
  <c r="V10" i="96" s="1"/>
  <c r="V16" i="96" s="1"/>
  <c r="N15" i="96"/>
  <c r="T14" i="96"/>
  <c r="V14" i="96" s="1"/>
  <c r="N11" i="96"/>
  <c r="N16" i="96" s="1"/>
  <c r="V14" i="95"/>
  <c r="T12" i="95"/>
  <c r="V12" i="95" s="1"/>
  <c r="V16" i="95" s="1"/>
  <c r="N14" i="95"/>
  <c r="N10" i="95"/>
  <c r="T13" i="95"/>
  <c r="V13" i="95" s="1"/>
  <c r="N15" i="95"/>
  <c r="T11" i="94"/>
  <c r="V11" i="94" s="1"/>
  <c r="V10" i="94"/>
  <c r="V14" i="94"/>
  <c r="N10" i="94"/>
  <c r="N14" i="94" s="1"/>
  <c r="N13" i="94"/>
  <c r="T12" i="94"/>
  <c r="V12" i="94" s="1"/>
  <c r="V10" i="93"/>
  <c r="N12" i="93"/>
  <c r="T11" i="93"/>
  <c r="V11" i="93" s="1"/>
  <c r="V13" i="93"/>
  <c r="N10" i="93"/>
  <c r="N13" i="93" s="1"/>
  <c r="N10" i="92"/>
  <c r="N16" i="92" s="1"/>
  <c r="T15" i="92"/>
  <c r="V15" i="92" s="1"/>
  <c r="T13" i="92"/>
  <c r="V13" i="92" s="1"/>
  <c r="V16" i="92" s="1"/>
  <c r="T14" i="92"/>
  <c r="V14" i="92" s="1"/>
  <c r="I5" i="91"/>
  <c r="H5" i="91"/>
  <c r="G5" i="91"/>
  <c r="E5" i="91"/>
  <c r="C5" i="91"/>
  <c r="M11" i="91"/>
  <c r="U11" i="91" s="1"/>
  <c r="L11" i="91"/>
  <c r="T11" i="91" s="1"/>
  <c r="V11" i="91" s="1"/>
  <c r="E11" i="91"/>
  <c r="M10" i="91"/>
  <c r="U10" i="91" s="1"/>
  <c r="L10" i="91"/>
  <c r="T10" i="91" s="1"/>
  <c r="E10" i="91"/>
  <c r="E12" i="91" s="1"/>
  <c r="I5" i="90"/>
  <c r="H5" i="90"/>
  <c r="G5" i="90"/>
  <c r="E5" i="90"/>
  <c r="C5" i="90"/>
  <c r="M13" i="90"/>
  <c r="U13" i="90" s="1"/>
  <c r="L13" i="90"/>
  <c r="T13" i="90" s="1"/>
  <c r="V13" i="90" s="1"/>
  <c r="E13" i="90"/>
  <c r="M10" i="90"/>
  <c r="U10" i="90" s="1"/>
  <c r="L10" i="90"/>
  <c r="T10" i="90" s="1"/>
  <c r="E10" i="90"/>
  <c r="E14" i="90" s="1"/>
  <c r="I5" i="89"/>
  <c r="H5" i="89"/>
  <c r="G5" i="89"/>
  <c r="E5" i="89"/>
  <c r="C5" i="89"/>
  <c r="M12" i="89"/>
  <c r="U12" i="89" s="1"/>
  <c r="L12" i="89"/>
  <c r="T12" i="89" s="1"/>
  <c r="V12" i="89" s="1"/>
  <c r="E12" i="89"/>
  <c r="M11" i="89"/>
  <c r="U11" i="89" s="1"/>
  <c r="L11" i="89"/>
  <c r="T11" i="89" s="1"/>
  <c r="V11" i="89" s="1"/>
  <c r="E11" i="89"/>
  <c r="M10" i="89"/>
  <c r="U10" i="89" s="1"/>
  <c r="L10" i="89"/>
  <c r="T10" i="89" s="1"/>
  <c r="V10" i="89" s="1"/>
  <c r="E10" i="89"/>
  <c r="E13" i="89" s="1"/>
  <c r="I5" i="88"/>
  <c r="H5" i="88"/>
  <c r="G5" i="88"/>
  <c r="E5" i="88"/>
  <c r="C5" i="88"/>
  <c r="M11" i="88"/>
  <c r="U11" i="88" s="1"/>
  <c r="L11" i="88"/>
  <c r="T11" i="88" s="1"/>
  <c r="V11" i="88" s="1"/>
  <c r="E11" i="88"/>
  <c r="M10" i="88"/>
  <c r="U10" i="88" s="1"/>
  <c r="L10" i="88"/>
  <c r="T10" i="88" s="1"/>
  <c r="V10" i="88" s="1"/>
  <c r="E10" i="88"/>
  <c r="E12" i="88" s="1"/>
  <c r="I5" i="87"/>
  <c r="H5" i="87"/>
  <c r="G5" i="87"/>
  <c r="E5" i="87"/>
  <c r="C5" i="87"/>
  <c r="M11" i="87"/>
  <c r="U11" i="87" s="1"/>
  <c r="L11" i="87"/>
  <c r="T11" i="87" s="1"/>
  <c r="E11" i="87"/>
  <c r="M10" i="87"/>
  <c r="U10" i="87" s="1"/>
  <c r="L10" i="87"/>
  <c r="T10" i="87" s="1"/>
  <c r="E10" i="87"/>
  <c r="E12" i="87" s="1"/>
  <c r="I5" i="86"/>
  <c r="H5" i="86"/>
  <c r="G5" i="86"/>
  <c r="E5" i="86"/>
  <c r="C5" i="86"/>
  <c r="M12" i="86"/>
  <c r="U12" i="86" s="1"/>
  <c r="L12" i="86"/>
  <c r="T12" i="86" s="1"/>
  <c r="V12" i="86" s="1"/>
  <c r="E12" i="86"/>
  <c r="M11" i="86"/>
  <c r="U11" i="86" s="1"/>
  <c r="L11" i="86"/>
  <c r="T11" i="86" s="1"/>
  <c r="V11" i="86" s="1"/>
  <c r="E11" i="86"/>
  <c r="M10" i="86"/>
  <c r="U10" i="86" s="1"/>
  <c r="L10" i="86"/>
  <c r="T10" i="86" s="1"/>
  <c r="V10" i="86" s="1"/>
  <c r="E10" i="86"/>
  <c r="E13" i="86" s="1"/>
  <c r="I5" i="85"/>
  <c r="H5" i="85"/>
  <c r="G5" i="85"/>
  <c r="E5" i="85"/>
  <c r="C5" i="85"/>
  <c r="M15" i="85"/>
  <c r="U15" i="85" s="1"/>
  <c r="L15" i="85"/>
  <c r="T15" i="85" s="1"/>
  <c r="V15" i="85" s="1"/>
  <c r="E15" i="85"/>
  <c r="M14" i="85"/>
  <c r="U14" i="85" s="1"/>
  <c r="L14" i="85"/>
  <c r="T14" i="85" s="1"/>
  <c r="V14" i="85" s="1"/>
  <c r="E14" i="85"/>
  <c r="M13" i="85"/>
  <c r="U13" i="85" s="1"/>
  <c r="L13" i="85"/>
  <c r="N13" i="85" s="1"/>
  <c r="E13" i="85"/>
  <c r="M12" i="85"/>
  <c r="U12" i="85" s="1"/>
  <c r="L12" i="85"/>
  <c r="T12" i="85" s="1"/>
  <c r="E12" i="85"/>
  <c r="M11" i="85"/>
  <c r="U11" i="85" s="1"/>
  <c r="L11" i="85"/>
  <c r="T11" i="85" s="1"/>
  <c r="E11" i="85"/>
  <c r="M10" i="85"/>
  <c r="U10" i="85" s="1"/>
  <c r="L10" i="85"/>
  <c r="T10" i="85" s="1"/>
  <c r="V10" i="85" s="1"/>
  <c r="E10" i="85"/>
  <c r="E16" i="85" s="1"/>
  <c r="M13" i="84"/>
  <c r="U13" i="84" s="1"/>
  <c r="L13" i="84"/>
  <c r="T13" i="84" s="1"/>
  <c r="V13" i="84" s="1"/>
  <c r="E13" i="84"/>
  <c r="M12" i="84"/>
  <c r="U12" i="84" s="1"/>
  <c r="L12" i="84"/>
  <c r="N12" i="84" s="1"/>
  <c r="E12" i="84"/>
  <c r="M11" i="84"/>
  <c r="U11" i="84" s="1"/>
  <c r="L11" i="84"/>
  <c r="T11" i="84" s="1"/>
  <c r="V11" i="84" s="1"/>
  <c r="E11" i="84"/>
  <c r="M10" i="84"/>
  <c r="U10" i="84" s="1"/>
  <c r="L10" i="84"/>
  <c r="T10" i="84" s="1"/>
  <c r="V10" i="84" s="1"/>
  <c r="E10" i="84"/>
  <c r="E14" i="84" s="1"/>
  <c r="I5" i="83"/>
  <c r="H5" i="83"/>
  <c r="G5" i="83"/>
  <c r="E5" i="83"/>
  <c r="C5" i="83"/>
  <c r="M11" i="83"/>
  <c r="U11" i="83" s="1"/>
  <c r="L11" i="83"/>
  <c r="T11" i="83" s="1"/>
  <c r="V11" i="83" s="1"/>
  <c r="E11" i="83"/>
  <c r="M10" i="83"/>
  <c r="U10" i="83" s="1"/>
  <c r="L10" i="83"/>
  <c r="T10" i="83" s="1"/>
  <c r="V10" i="83" s="1"/>
  <c r="E10" i="83"/>
  <c r="E12" i="83" s="1"/>
  <c r="I5" i="82"/>
  <c r="H5" i="82"/>
  <c r="G5" i="82"/>
  <c r="E5" i="82"/>
  <c r="C5" i="82"/>
  <c r="M13" i="82"/>
  <c r="U13" i="82" s="1"/>
  <c r="L13" i="82"/>
  <c r="T13" i="82" s="1"/>
  <c r="E13" i="82"/>
  <c r="M12" i="82"/>
  <c r="U12" i="82" s="1"/>
  <c r="L12" i="82"/>
  <c r="T12" i="82" s="1"/>
  <c r="E12" i="82"/>
  <c r="M10" i="82"/>
  <c r="U10" i="82" s="1"/>
  <c r="L10" i="82"/>
  <c r="T10" i="82" s="1"/>
  <c r="E10" i="82"/>
  <c r="E14" i="82" s="1"/>
  <c r="I5" i="81"/>
  <c r="H5" i="81"/>
  <c r="G5" i="81"/>
  <c r="E5" i="81"/>
  <c r="C5" i="81"/>
  <c r="M12" i="81"/>
  <c r="U12" i="81" s="1"/>
  <c r="L12" i="81"/>
  <c r="T12" i="81" s="1"/>
  <c r="V12" i="81" s="1"/>
  <c r="E12" i="81"/>
  <c r="M11" i="81"/>
  <c r="U11" i="81" s="1"/>
  <c r="L11" i="81"/>
  <c r="N11" i="81" s="1"/>
  <c r="E11" i="81"/>
  <c r="M10" i="81"/>
  <c r="U10" i="81" s="1"/>
  <c r="L10" i="81"/>
  <c r="T10" i="81" s="1"/>
  <c r="E10" i="81"/>
  <c r="E13" i="81" s="1"/>
  <c r="I5" i="80"/>
  <c r="H5" i="80"/>
  <c r="G5" i="80"/>
  <c r="E5" i="80"/>
  <c r="C5" i="80"/>
  <c r="M13" i="80"/>
  <c r="U13" i="80" s="1"/>
  <c r="L13" i="80"/>
  <c r="T13" i="80" s="1"/>
  <c r="V13" i="80" s="1"/>
  <c r="E13" i="80"/>
  <c r="M12" i="80"/>
  <c r="U12" i="80" s="1"/>
  <c r="L12" i="80"/>
  <c r="T12" i="80" s="1"/>
  <c r="V12" i="80" s="1"/>
  <c r="E12" i="80"/>
  <c r="M11" i="80"/>
  <c r="U11" i="80" s="1"/>
  <c r="L11" i="80"/>
  <c r="T11" i="80" s="1"/>
  <c r="E11" i="80"/>
  <c r="M10" i="80"/>
  <c r="U10" i="80" s="1"/>
  <c r="L10" i="80"/>
  <c r="T10" i="80" s="1"/>
  <c r="V10" i="80" s="1"/>
  <c r="E10" i="80"/>
  <c r="E14" i="80" s="1"/>
  <c r="I5" i="79"/>
  <c r="H5" i="79"/>
  <c r="G5" i="79"/>
  <c r="E5" i="79"/>
  <c r="C5" i="79"/>
  <c r="M14" i="79"/>
  <c r="U14" i="79" s="1"/>
  <c r="L14" i="79"/>
  <c r="T14" i="79" s="1"/>
  <c r="V14" i="79" s="1"/>
  <c r="E14" i="79"/>
  <c r="M13" i="79"/>
  <c r="U13" i="79" s="1"/>
  <c r="L13" i="79"/>
  <c r="N13" i="79" s="1"/>
  <c r="E13" i="79"/>
  <c r="M12" i="79"/>
  <c r="U12" i="79" s="1"/>
  <c r="L12" i="79"/>
  <c r="N12" i="79" s="1"/>
  <c r="E12" i="79"/>
  <c r="M11" i="79"/>
  <c r="U11" i="79" s="1"/>
  <c r="L11" i="79"/>
  <c r="T11" i="79" s="1"/>
  <c r="E11" i="79"/>
  <c r="M10" i="79"/>
  <c r="U10" i="79" s="1"/>
  <c r="L10" i="79"/>
  <c r="T10" i="79" s="1"/>
  <c r="E10" i="79"/>
  <c r="E15" i="79" s="1"/>
  <c r="I5" i="78"/>
  <c r="H5" i="78"/>
  <c r="G5" i="78"/>
  <c r="E5" i="78"/>
  <c r="C5" i="78"/>
  <c r="M15" i="78"/>
  <c r="U15" i="78" s="1"/>
  <c r="L15" i="78"/>
  <c r="T15" i="78" s="1"/>
  <c r="V15" i="78" s="1"/>
  <c r="E15" i="78"/>
  <c r="M14" i="78"/>
  <c r="U14" i="78" s="1"/>
  <c r="L14" i="78"/>
  <c r="T14" i="78" s="1"/>
  <c r="E14" i="78"/>
  <c r="M13" i="78"/>
  <c r="U13" i="78" s="1"/>
  <c r="L13" i="78"/>
  <c r="N13" i="78" s="1"/>
  <c r="E13" i="78"/>
  <c r="M12" i="78"/>
  <c r="U12" i="78" s="1"/>
  <c r="L12" i="78"/>
  <c r="T12" i="78" s="1"/>
  <c r="V12" i="78" s="1"/>
  <c r="E12" i="78"/>
  <c r="T11" i="78"/>
  <c r="M11" i="78"/>
  <c r="U11" i="78" s="1"/>
  <c r="V11" i="78" s="1"/>
  <c r="L11" i="78"/>
  <c r="N11" i="78" s="1"/>
  <c r="E11" i="78"/>
  <c r="M10" i="78"/>
  <c r="U10" i="78" s="1"/>
  <c r="L10" i="78"/>
  <c r="T10" i="78" s="1"/>
  <c r="E10" i="78"/>
  <c r="E16" i="78" s="1"/>
  <c r="I5" i="77"/>
  <c r="H5" i="77"/>
  <c r="G5" i="77"/>
  <c r="E5" i="77"/>
  <c r="C5" i="77"/>
  <c r="M13" i="77"/>
  <c r="U13" i="77" s="1"/>
  <c r="L13" i="77"/>
  <c r="T13" i="77" s="1"/>
  <c r="V13" i="77" s="1"/>
  <c r="E13" i="77"/>
  <c r="M12" i="77"/>
  <c r="U12" i="77" s="1"/>
  <c r="L12" i="77"/>
  <c r="T12" i="77" s="1"/>
  <c r="V12" i="77" s="1"/>
  <c r="E12" i="77"/>
  <c r="M11" i="77"/>
  <c r="U11" i="77" s="1"/>
  <c r="L11" i="77"/>
  <c r="T11" i="77" s="1"/>
  <c r="E11" i="77"/>
  <c r="M10" i="77"/>
  <c r="U10" i="77" s="1"/>
  <c r="L10" i="77"/>
  <c r="T10" i="77" s="1"/>
  <c r="E10" i="77"/>
  <c r="E14" i="77" s="1"/>
  <c r="V15" i="76"/>
  <c r="V16" i="76"/>
  <c r="V17" i="76"/>
  <c r="V18" i="76"/>
  <c r="U15" i="76"/>
  <c r="U16" i="76"/>
  <c r="U17" i="76"/>
  <c r="U18" i="76"/>
  <c r="T15" i="76"/>
  <c r="T16" i="76"/>
  <c r="T17" i="76"/>
  <c r="T18" i="76"/>
  <c r="N15" i="76"/>
  <c r="N16" i="76"/>
  <c r="N17" i="76"/>
  <c r="N18" i="76"/>
  <c r="M15" i="76"/>
  <c r="M16" i="76"/>
  <c r="M17" i="76"/>
  <c r="M18" i="76"/>
  <c r="L15" i="76"/>
  <c r="L16" i="76"/>
  <c r="L17" i="76"/>
  <c r="L18" i="76"/>
  <c r="E15" i="76"/>
  <c r="E16" i="76"/>
  <c r="E17" i="76"/>
  <c r="E18" i="76"/>
  <c r="I5" i="76"/>
  <c r="H5" i="76"/>
  <c r="G5" i="76"/>
  <c r="E5" i="76"/>
  <c r="C5" i="76"/>
  <c r="M20" i="76"/>
  <c r="U20" i="76" s="1"/>
  <c r="L20" i="76"/>
  <c r="T20" i="76" s="1"/>
  <c r="V20" i="76" s="1"/>
  <c r="E20" i="76"/>
  <c r="M19" i="76"/>
  <c r="U19" i="76" s="1"/>
  <c r="L19" i="76"/>
  <c r="N19" i="76" s="1"/>
  <c r="E19" i="76"/>
  <c r="T14" i="76"/>
  <c r="M14" i="76"/>
  <c r="U14" i="76" s="1"/>
  <c r="L14" i="76"/>
  <c r="N14" i="76" s="1"/>
  <c r="E14" i="76"/>
  <c r="M13" i="76"/>
  <c r="U13" i="76" s="1"/>
  <c r="L13" i="76"/>
  <c r="T13" i="76" s="1"/>
  <c r="V13" i="76" s="1"/>
  <c r="E13" i="76"/>
  <c r="U11" i="76"/>
  <c r="M11" i="76"/>
  <c r="L11" i="76"/>
  <c r="T11" i="76" s="1"/>
  <c r="V11" i="76" s="1"/>
  <c r="E11" i="76"/>
  <c r="M10" i="76"/>
  <c r="U10" i="76" s="1"/>
  <c r="L10" i="76"/>
  <c r="T10" i="76" s="1"/>
  <c r="E10" i="76"/>
  <c r="E21" i="76" s="1"/>
  <c r="V14" i="75"/>
  <c r="V15" i="75"/>
  <c r="V16" i="75"/>
  <c r="V17" i="75"/>
  <c r="V18" i="75"/>
  <c r="V19" i="75"/>
  <c r="U14" i="75"/>
  <c r="U15" i="75"/>
  <c r="U16" i="75"/>
  <c r="U17" i="75"/>
  <c r="U18" i="75"/>
  <c r="U19" i="75"/>
  <c r="T14" i="75"/>
  <c r="T15" i="75"/>
  <c r="T16" i="75"/>
  <c r="T17" i="75"/>
  <c r="T18" i="75"/>
  <c r="T19" i="75"/>
  <c r="N14" i="75"/>
  <c r="N15" i="75"/>
  <c r="N16" i="75"/>
  <c r="N17" i="75"/>
  <c r="N18" i="75"/>
  <c r="N19" i="75"/>
  <c r="M14" i="75"/>
  <c r="M15" i="75"/>
  <c r="M16" i="75"/>
  <c r="M17" i="75"/>
  <c r="M18" i="75"/>
  <c r="M19" i="75"/>
  <c r="L14" i="75"/>
  <c r="L15" i="75"/>
  <c r="L16" i="75"/>
  <c r="L17" i="75"/>
  <c r="L18" i="75"/>
  <c r="L19" i="75"/>
  <c r="E14" i="75"/>
  <c r="E15" i="75"/>
  <c r="E16" i="75"/>
  <c r="E17" i="75"/>
  <c r="E18" i="75"/>
  <c r="I5" i="75"/>
  <c r="H5" i="75"/>
  <c r="G5" i="75"/>
  <c r="E5" i="75"/>
  <c r="C5" i="75"/>
  <c r="M21" i="75"/>
  <c r="U21" i="75" s="1"/>
  <c r="L21" i="75"/>
  <c r="N21" i="75" s="1"/>
  <c r="E21" i="75"/>
  <c r="M20" i="75"/>
  <c r="U20" i="75" s="1"/>
  <c r="L20" i="75"/>
  <c r="T20" i="75" s="1"/>
  <c r="E20" i="75"/>
  <c r="M13" i="75"/>
  <c r="U13" i="75" s="1"/>
  <c r="L13" i="75"/>
  <c r="T13" i="75" s="1"/>
  <c r="E13" i="75"/>
  <c r="M12" i="75"/>
  <c r="U12" i="75" s="1"/>
  <c r="L12" i="75"/>
  <c r="T12" i="75" s="1"/>
  <c r="E12" i="75"/>
  <c r="M11" i="75"/>
  <c r="U11" i="75" s="1"/>
  <c r="L11" i="75"/>
  <c r="T11" i="75" s="1"/>
  <c r="E11" i="75"/>
  <c r="M10" i="75"/>
  <c r="U10" i="75" s="1"/>
  <c r="L10" i="75"/>
  <c r="T10" i="75" s="1"/>
  <c r="V10" i="75" s="1"/>
  <c r="E10" i="75"/>
  <c r="E22" i="75" s="1"/>
  <c r="V16" i="73"/>
  <c r="V15" i="73"/>
  <c r="U16" i="73"/>
  <c r="U15" i="73"/>
  <c r="T16" i="73"/>
  <c r="T15" i="73"/>
  <c r="N16" i="73"/>
  <c r="N15" i="73"/>
  <c r="M16" i="73"/>
  <c r="M15" i="73"/>
  <c r="L16" i="73"/>
  <c r="L15" i="73"/>
  <c r="E16" i="73"/>
  <c r="E15" i="73"/>
  <c r="I5" i="73"/>
  <c r="H5" i="73"/>
  <c r="G5" i="73"/>
  <c r="E5" i="73"/>
  <c r="C5" i="73"/>
  <c r="M17" i="73"/>
  <c r="U17" i="73" s="1"/>
  <c r="L17" i="73"/>
  <c r="T17" i="73" s="1"/>
  <c r="V17" i="73" s="1"/>
  <c r="E17" i="73"/>
  <c r="M14" i="73"/>
  <c r="U14" i="73" s="1"/>
  <c r="L14" i="73"/>
  <c r="T14" i="73" s="1"/>
  <c r="V14" i="73" s="1"/>
  <c r="E14" i="73"/>
  <c r="M13" i="73"/>
  <c r="U13" i="73" s="1"/>
  <c r="L13" i="73"/>
  <c r="N13" i="73" s="1"/>
  <c r="E13" i="73"/>
  <c r="M12" i="73"/>
  <c r="U12" i="73" s="1"/>
  <c r="L12" i="73"/>
  <c r="T12" i="73" s="1"/>
  <c r="V12" i="73" s="1"/>
  <c r="E12" i="73"/>
  <c r="U11" i="73"/>
  <c r="T11" i="73"/>
  <c r="V11" i="73" s="1"/>
  <c r="M11" i="73"/>
  <c r="L11" i="73"/>
  <c r="N11" i="73" s="1"/>
  <c r="E11" i="73"/>
  <c r="M10" i="73"/>
  <c r="U10" i="73" s="1"/>
  <c r="L10" i="73"/>
  <c r="T10" i="73" s="1"/>
  <c r="V10" i="73" s="1"/>
  <c r="E10" i="73"/>
  <c r="E18" i="73" s="1"/>
  <c r="V10" i="90" l="1"/>
  <c r="V14" i="90" s="1"/>
  <c r="G12" i="25" s="1"/>
  <c r="V12" i="82"/>
  <c r="N14" i="98"/>
  <c r="V14" i="98"/>
  <c r="N15" i="97"/>
  <c r="N16" i="95"/>
  <c r="V10" i="91"/>
  <c r="V12" i="91" s="1"/>
  <c r="N10" i="91"/>
  <c r="N11" i="91"/>
  <c r="N10" i="90"/>
  <c r="N13" i="90"/>
  <c r="V13" i="89"/>
  <c r="N10" i="89"/>
  <c r="N12" i="89"/>
  <c r="N11" i="89"/>
  <c r="V12" i="88"/>
  <c r="N10" i="88"/>
  <c r="N11" i="88"/>
  <c r="V11" i="87"/>
  <c r="V10" i="87"/>
  <c r="V12" i="87" s="1"/>
  <c r="N10" i="87"/>
  <c r="N11" i="87"/>
  <c r="V13" i="86"/>
  <c r="N10" i="86"/>
  <c r="N12" i="86"/>
  <c r="N11" i="86"/>
  <c r="V12" i="85"/>
  <c r="V11" i="85"/>
  <c r="N12" i="85"/>
  <c r="N14" i="85"/>
  <c r="N10" i="85"/>
  <c r="N16" i="85" s="1"/>
  <c r="T13" i="85"/>
  <c r="V13" i="85" s="1"/>
  <c r="V16" i="85" s="1"/>
  <c r="N15" i="85"/>
  <c r="N11" i="85"/>
  <c r="N10" i="84"/>
  <c r="N14" i="84" s="1"/>
  <c r="T12" i="84"/>
  <c r="V12" i="84" s="1"/>
  <c r="V14" i="84" s="1"/>
  <c r="N13" i="84"/>
  <c r="N11" i="84"/>
  <c r="V12" i="83"/>
  <c r="N10" i="83"/>
  <c r="N11" i="83"/>
  <c r="V10" i="82"/>
  <c r="V13" i="82"/>
  <c r="N10" i="82"/>
  <c r="N14" i="82" s="1"/>
  <c r="V14" i="82"/>
  <c r="N13" i="82"/>
  <c r="N12" i="82"/>
  <c r="T11" i="81"/>
  <c r="V11" i="81" s="1"/>
  <c r="V10" i="81"/>
  <c r="N10" i="81"/>
  <c r="N13" i="81" s="1"/>
  <c r="N12" i="81"/>
  <c r="V11" i="80"/>
  <c r="V14" i="80"/>
  <c r="N10" i="80"/>
  <c r="N14" i="80" s="1"/>
  <c r="N12" i="80"/>
  <c r="N13" i="80"/>
  <c r="N11" i="80"/>
  <c r="V11" i="79"/>
  <c r="V10" i="79"/>
  <c r="N10" i="79"/>
  <c r="T13" i="79"/>
  <c r="V13" i="79" s="1"/>
  <c r="T12" i="79"/>
  <c r="V12" i="79" s="1"/>
  <c r="N14" i="79"/>
  <c r="N11" i="79"/>
  <c r="V14" i="78"/>
  <c r="V10" i="78"/>
  <c r="N12" i="78"/>
  <c r="T13" i="78"/>
  <c r="V13" i="78" s="1"/>
  <c r="N10" i="78"/>
  <c r="N16" i="78" s="1"/>
  <c r="N14" i="78"/>
  <c r="N15" i="78"/>
  <c r="N13" i="77"/>
  <c r="V11" i="77"/>
  <c r="V10" i="77"/>
  <c r="N12" i="77"/>
  <c r="N10" i="77"/>
  <c r="N11" i="77"/>
  <c r="V14" i="76"/>
  <c r="V10" i="76"/>
  <c r="N13" i="76"/>
  <c r="T19" i="76"/>
  <c r="V19" i="76" s="1"/>
  <c r="N20" i="76"/>
  <c r="N10" i="76"/>
  <c r="N21" i="76" s="1"/>
  <c r="N11" i="76"/>
  <c r="V12" i="75"/>
  <c r="V11" i="75"/>
  <c r="V13" i="75"/>
  <c r="V20" i="75"/>
  <c r="N12" i="75"/>
  <c r="N10" i="75"/>
  <c r="T21" i="75"/>
  <c r="V21" i="75" s="1"/>
  <c r="N13" i="75"/>
  <c r="N11" i="75"/>
  <c r="N20" i="75"/>
  <c r="T13" i="73"/>
  <c r="V13" i="73" s="1"/>
  <c r="V18" i="73" s="1"/>
  <c r="N12" i="73"/>
  <c r="N10" i="73"/>
  <c r="N18" i="73" s="1"/>
  <c r="N14" i="73"/>
  <c r="N17" i="73"/>
  <c r="M15" i="72"/>
  <c r="U15" i="72" s="1"/>
  <c r="M14" i="72"/>
  <c r="U14" i="72" s="1"/>
  <c r="L15" i="72"/>
  <c r="T15" i="72" s="1"/>
  <c r="V15" i="72" s="1"/>
  <c r="L14" i="72"/>
  <c r="T14" i="72" s="1"/>
  <c r="V14" i="72" s="1"/>
  <c r="E15" i="72"/>
  <c r="E14" i="72"/>
  <c r="M13" i="72"/>
  <c r="U13" i="72" s="1"/>
  <c r="L13" i="72"/>
  <c r="T13" i="72" s="1"/>
  <c r="V13" i="72" s="1"/>
  <c r="E13" i="72"/>
  <c r="I5" i="72"/>
  <c r="H5" i="72"/>
  <c r="G5" i="72"/>
  <c r="E5" i="72"/>
  <c r="C5" i="72"/>
  <c r="M17" i="72"/>
  <c r="U17" i="72" s="1"/>
  <c r="L17" i="72"/>
  <c r="T17" i="72" s="1"/>
  <c r="E17" i="72"/>
  <c r="M16" i="72"/>
  <c r="U16" i="72" s="1"/>
  <c r="L16" i="72"/>
  <c r="T16" i="72" s="1"/>
  <c r="E16" i="72"/>
  <c r="M12" i="72"/>
  <c r="U12" i="72" s="1"/>
  <c r="L12" i="72"/>
  <c r="T12" i="72" s="1"/>
  <c r="E12" i="72"/>
  <c r="M11" i="72"/>
  <c r="U11" i="72" s="1"/>
  <c r="L11" i="72"/>
  <c r="N11" i="72" s="1"/>
  <c r="E11" i="72"/>
  <c r="M10" i="72"/>
  <c r="U10" i="72" s="1"/>
  <c r="L10" i="72"/>
  <c r="E10" i="72"/>
  <c r="N13" i="72" l="1"/>
  <c r="N15" i="72"/>
  <c r="V12" i="72"/>
  <c r="N14" i="72"/>
  <c r="E18" i="72"/>
  <c r="T11" i="72"/>
  <c r="V11" i="72" s="1"/>
  <c r="N12" i="91"/>
  <c r="N14" i="90"/>
  <c r="F12" i="25" s="1"/>
  <c r="N13" i="89"/>
  <c r="N12" i="88"/>
  <c r="N12" i="87"/>
  <c r="N13" i="86"/>
  <c r="N12" i="83"/>
  <c r="V13" i="81"/>
  <c r="N15" i="79"/>
  <c r="V15" i="79"/>
  <c r="V16" i="78"/>
  <c r="N14" i="77"/>
  <c r="V14" i="77"/>
  <c r="V21" i="76"/>
  <c r="V22" i="75"/>
  <c r="N22" i="75"/>
  <c r="N10" i="72"/>
  <c r="T10" i="72"/>
  <c r="V10" i="72" s="1"/>
  <c r="V16" i="72"/>
  <c r="V17" i="72"/>
  <c r="N16" i="72"/>
  <c r="N17" i="72"/>
  <c r="N12" i="72"/>
  <c r="I5" i="71"/>
  <c r="H5" i="71"/>
  <c r="G5" i="71"/>
  <c r="E5" i="71"/>
  <c r="C5" i="71"/>
  <c r="M11" i="71"/>
  <c r="U11" i="71" s="1"/>
  <c r="L11" i="71"/>
  <c r="T11" i="71" s="1"/>
  <c r="V11" i="71" s="1"/>
  <c r="E11" i="71"/>
  <c r="M10" i="71"/>
  <c r="U10" i="71" s="1"/>
  <c r="L10" i="71"/>
  <c r="T10" i="71" s="1"/>
  <c r="E10" i="71"/>
  <c r="E12" i="71" s="1"/>
  <c r="I5" i="70"/>
  <c r="H5" i="70"/>
  <c r="G5" i="70"/>
  <c r="E5" i="70"/>
  <c r="C5" i="70"/>
  <c r="M15" i="70"/>
  <c r="U15" i="70" s="1"/>
  <c r="L15" i="70"/>
  <c r="T15" i="70" s="1"/>
  <c r="V15" i="70" s="1"/>
  <c r="E15" i="70"/>
  <c r="M14" i="70"/>
  <c r="U14" i="70" s="1"/>
  <c r="L14" i="70"/>
  <c r="N14" i="70" s="1"/>
  <c r="E14" i="70"/>
  <c r="M13" i="70"/>
  <c r="U13" i="70" s="1"/>
  <c r="L13" i="70"/>
  <c r="N13" i="70" s="1"/>
  <c r="E13" i="70"/>
  <c r="M12" i="70"/>
  <c r="U12" i="70" s="1"/>
  <c r="L12" i="70"/>
  <c r="T12" i="70" s="1"/>
  <c r="V12" i="70" s="1"/>
  <c r="E12" i="70"/>
  <c r="U11" i="70"/>
  <c r="M11" i="70"/>
  <c r="L11" i="70"/>
  <c r="T11" i="70" s="1"/>
  <c r="V11" i="70" s="1"/>
  <c r="E11" i="70"/>
  <c r="M10" i="70"/>
  <c r="U10" i="70" s="1"/>
  <c r="L10" i="70"/>
  <c r="T10" i="70" s="1"/>
  <c r="V10" i="70" s="1"/>
  <c r="E10" i="70"/>
  <c r="E16" i="70" s="1"/>
  <c r="I5" i="69"/>
  <c r="H5" i="69"/>
  <c r="G5" i="69"/>
  <c r="E5" i="69"/>
  <c r="C5" i="69"/>
  <c r="M12" i="69"/>
  <c r="U12" i="69" s="1"/>
  <c r="L12" i="69"/>
  <c r="T12" i="69" s="1"/>
  <c r="E12" i="69"/>
  <c r="M11" i="69"/>
  <c r="L11" i="69"/>
  <c r="T11" i="69" s="1"/>
  <c r="E11" i="69"/>
  <c r="M10" i="69"/>
  <c r="U10" i="69" s="1"/>
  <c r="L10" i="69"/>
  <c r="T10" i="69" s="1"/>
  <c r="V10" i="69" s="1"/>
  <c r="E10" i="69"/>
  <c r="E13" i="69" s="1"/>
  <c r="I5" i="68"/>
  <c r="H5" i="68"/>
  <c r="G5" i="68"/>
  <c r="E5" i="68"/>
  <c r="C5" i="68"/>
  <c r="M12" i="68"/>
  <c r="U12" i="68" s="1"/>
  <c r="L12" i="68"/>
  <c r="T12" i="68" s="1"/>
  <c r="E12" i="68"/>
  <c r="M11" i="68"/>
  <c r="U11" i="68" s="1"/>
  <c r="L11" i="68"/>
  <c r="N11" i="68" s="1"/>
  <c r="E11" i="68"/>
  <c r="M10" i="68"/>
  <c r="U10" i="68" s="1"/>
  <c r="L10" i="68"/>
  <c r="E10" i="68"/>
  <c r="E13" i="68" s="1"/>
  <c r="I5" i="67"/>
  <c r="H5" i="67"/>
  <c r="G5" i="67"/>
  <c r="E5" i="67"/>
  <c r="C5" i="67"/>
  <c r="M14" i="67"/>
  <c r="U14" i="67" s="1"/>
  <c r="L14" i="67"/>
  <c r="T14" i="67" s="1"/>
  <c r="V14" i="67" s="1"/>
  <c r="E14" i="67"/>
  <c r="M13" i="67"/>
  <c r="U13" i="67" s="1"/>
  <c r="L13" i="67"/>
  <c r="T13" i="67" s="1"/>
  <c r="E13" i="67"/>
  <c r="N12" i="67"/>
  <c r="M12" i="67"/>
  <c r="U12" i="67" s="1"/>
  <c r="L12" i="67"/>
  <c r="T12" i="67" s="1"/>
  <c r="E12" i="67"/>
  <c r="T11" i="67"/>
  <c r="M11" i="67"/>
  <c r="U11" i="67" s="1"/>
  <c r="L11" i="67"/>
  <c r="N11" i="67" s="1"/>
  <c r="E11" i="67"/>
  <c r="M10" i="67"/>
  <c r="U10" i="67" s="1"/>
  <c r="L10" i="67"/>
  <c r="T10" i="67" s="1"/>
  <c r="E10" i="67"/>
  <c r="I5" i="66"/>
  <c r="H5" i="66"/>
  <c r="G5" i="66"/>
  <c r="E5" i="66"/>
  <c r="C5" i="66"/>
  <c r="M14" i="66"/>
  <c r="U14" i="66" s="1"/>
  <c r="L14" i="66"/>
  <c r="T14" i="66" s="1"/>
  <c r="E14" i="66"/>
  <c r="M13" i="66"/>
  <c r="U13" i="66" s="1"/>
  <c r="L13" i="66"/>
  <c r="T13" i="66" s="1"/>
  <c r="E13" i="66"/>
  <c r="M12" i="66"/>
  <c r="U12" i="66" s="1"/>
  <c r="L12" i="66"/>
  <c r="N12" i="66" s="1"/>
  <c r="E12" i="66"/>
  <c r="M11" i="66"/>
  <c r="U11" i="66" s="1"/>
  <c r="L11" i="66"/>
  <c r="E11" i="66"/>
  <c r="M10" i="66"/>
  <c r="U10" i="66" s="1"/>
  <c r="L10" i="66"/>
  <c r="T10" i="66" s="1"/>
  <c r="V10" i="66" s="1"/>
  <c r="E10" i="66"/>
  <c r="E15" i="66" s="1"/>
  <c r="I5" i="65"/>
  <c r="H5" i="65"/>
  <c r="G5" i="65"/>
  <c r="E5" i="65"/>
  <c r="C5" i="65"/>
  <c r="M12" i="65"/>
  <c r="U12" i="65" s="1"/>
  <c r="L12" i="65"/>
  <c r="T12" i="65" s="1"/>
  <c r="E12" i="65"/>
  <c r="M11" i="65"/>
  <c r="U11" i="65" s="1"/>
  <c r="L11" i="65"/>
  <c r="T11" i="65" s="1"/>
  <c r="E11" i="65"/>
  <c r="M10" i="65"/>
  <c r="U10" i="65" s="1"/>
  <c r="L10" i="65"/>
  <c r="T10" i="65" s="1"/>
  <c r="E10" i="65"/>
  <c r="E13" i="65" s="1"/>
  <c r="I5" i="64"/>
  <c r="H5" i="64"/>
  <c r="G5" i="64"/>
  <c r="E5" i="64"/>
  <c r="C5" i="64"/>
  <c r="M11" i="64"/>
  <c r="U11" i="64" s="1"/>
  <c r="L11" i="64"/>
  <c r="T11" i="64" s="1"/>
  <c r="V11" i="64" s="1"/>
  <c r="E11" i="64"/>
  <c r="M10" i="64"/>
  <c r="U10" i="64" s="1"/>
  <c r="L10" i="64"/>
  <c r="T10" i="64" s="1"/>
  <c r="E10" i="64"/>
  <c r="E12" i="64" s="1"/>
  <c r="I5" i="63"/>
  <c r="H5" i="63"/>
  <c r="G5" i="63"/>
  <c r="E5" i="63"/>
  <c r="C5" i="63"/>
  <c r="M11" i="63"/>
  <c r="U11" i="63" s="1"/>
  <c r="L11" i="63"/>
  <c r="T11" i="63" s="1"/>
  <c r="E11" i="63"/>
  <c r="M10" i="63"/>
  <c r="U10" i="63" s="1"/>
  <c r="L10" i="63"/>
  <c r="T10" i="63" s="1"/>
  <c r="E10" i="63"/>
  <c r="E12" i="63" s="1"/>
  <c r="V11" i="67" l="1"/>
  <c r="E15" i="67"/>
  <c r="V13" i="67"/>
  <c r="V12" i="67"/>
  <c r="N18" i="72"/>
  <c r="V18" i="72"/>
  <c r="N10" i="68"/>
  <c r="V10" i="71"/>
  <c r="N10" i="71"/>
  <c r="N12" i="71" s="1"/>
  <c r="N11" i="71"/>
  <c r="N12" i="70"/>
  <c r="T14" i="70"/>
  <c r="V14" i="70" s="1"/>
  <c r="T13" i="70"/>
  <c r="V13" i="70" s="1"/>
  <c r="V16" i="70" s="1"/>
  <c r="N10" i="70"/>
  <c r="N15" i="70"/>
  <c r="N11" i="70"/>
  <c r="N11" i="69"/>
  <c r="U11" i="69"/>
  <c r="V11" i="69" s="1"/>
  <c r="V13" i="69" s="1"/>
  <c r="V12" i="69"/>
  <c r="N10" i="69"/>
  <c r="N13" i="69" s="1"/>
  <c r="N12" i="69"/>
  <c r="T11" i="68"/>
  <c r="V11" i="68" s="1"/>
  <c r="V12" i="68"/>
  <c r="T10" i="68"/>
  <c r="V10" i="68" s="1"/>
  <c r="N12" i="68"/>
  <c r="N13" i="68"/>
  <c r="F13" i="3" s="1"/>
  <c r="V10" i="67"/>
  <c r="N13" i="67"/>
  <c r="N10" i="67"/>
  <c r="N14" i="67"/>
  <c r="N11" i="66"/>
  <c r="T11" i="66"/>
  <c r="V11" i="66" s="1"/>
  <c r="V14" i="66"/>
  <c r="V13" i="66"/>
  <c r="N13" i="66"/>
  <c r="T12" i="66"/>
  <c r="V12" i="66" s="1"/>
  <c r="V15" i="66" s="1"/>
  <c r="N10" i="66"/>
  <c r="N15" i="66" s="1"/>
  <c r="N14" i="66"/>
  <c r="V10" i="65"/>
  <c r="V11" i="65"/>
  <c r="V12" i="65"/>
  <c r="V13" i="65"/>
  <c r="N10" i="65"/>
  <c r="N13" i="65" s="1"/>
  <c r="N12" i="65"/>
  <c r="N11" i="65"/>
  <c r="V10" i="64"/>
  <c r="V12" i="64"/>
  <c r="N10" i="64"/>
  <c r="N11" i="64"/>
  <c r="V10" i="63"/>
  <c r="V11" i="63"/>
  <c r="V12" i="63"/>
  <c r="N10" i="63"/>
  <c r="N11" i="63"/>
  <c r="V12" i="71" l="1"/>
  <c r="N16" i="70"/>
  <c r="V13" i="68"/>
  <c r="G13" i="3" s="1"/>
  <c r="N15" i="67"/>
  <c r="F12" i="3" s="1"/>
  <c r="V15" i="67"/>
  <c r="G12" i="3" s="1"/>
  <c r="N12" i="64"/>
  <c r="N12" i="63"/>
  <c r="L15" i="4"/>
  <c r="M15" i="4"/>
  <c r="M14" i="4"/>
  <c r="M13" i="4"/>
  <c r="M12" i="4"/>
  <c r="M11" i="4"/>
  <c r="M10" i="4"/>
  <c r="L14" i="4"/>
  <c r="L13" i="4"/>
  <c r="L12" i="4"/>
  <c r="L11" i="4"/>
  <c r="L10" i="4"/>
  <c r="N14" i="4" l="1"/>
  <c r="N13" i="4"/>
  <c r="N12" i="4"/>
  <c r="N11" i="4"/>
  <c r="E11" i="4"/>
  <c r="E12" i="4"/>
  <c r="E13" i="4"/>
  <c r="E14" i="4"/>
  <c r="E15" i="4"/>
  <c r="E10" i="4"/>
  <c r="N10" i="4" l="1"/>
  <c r="E16" i="4"/>
  <c r="U11" i="4"/>
  <c r="U12" i="4"/>
  <c r="U13" i="4"/>
  <c r="U14" i="4"/>
  <c r="U15" i="4"/>
  <c r="U10" i="4"/>
  <c r="T11" i="4"/>
  <c r="T12" i="4"/>
  <c r="T13" i="4"/>
  <c r="T14" i="4"/>
  <c r="V14" i="4" l="1"/>
  <c r="V13" i="4"/>
  <c r="V11" i="4"/>
  <c r="V12" i="4"/>
  <c r="T10" i="4"/>
  <c r="V10" i="4" s="1"/>
  <c r="G5" i="4" l="1"/>
  <c r="I5" i="4" l="1"/>
  <c r="H5" i="4"/>
  <c r="E5" i="4" l="1"/>
  <c r="C5" i="4"/>
  <c r="N15" i="4" l="1"/>
  <c r="N16" i="4" s="1"/>
  <c r="F7" i="3" s="1"/>
  <c r="T15" i="4"/>
  <c r="V15" i="4" s="1"/>
  <c r="V16" i="4" s="1"/>
  <c r="G7" i="3" s="1"/>
</calcChain>
</file>

<file path=xl/sharedStrings.xml><?xml version="1.0" encoding="utf-8"?>
<sst xmlns="http://schemas.openxmlformats.org/spreadsheetml/2006/main" count="2598" uniqueCount="818">
  <si>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</si>
  <si>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</si>
  <si>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</si>
  <si>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</si>
  <si>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</si>
  <si>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</si>
  <si>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</si>
  <si>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</si>
  <si>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</si>
  <si>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</si>
  <si>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</si>
  <si>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</si>
  <si>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</si>
  <si>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</si>
  <si>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</si>
  <si>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</si>
  <si>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</si>
  <si>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</si>
  <si>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</si>
  <si>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</si>
  <si>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</si>
  <si>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</si>
  <si>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</si>
  <si>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</si>
  <si>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</si>
  <si>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</si>
  <si>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</si>
  <si>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</si>
  <si>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</si>
  <si>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</si>
  <si>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</si>
  <si>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Limitación de la concurrencia</t>
  </si>
  <si>
    <t>Trato discriminatorio en la selección de solicitantes</t>
  </si>
  <si>
    <t>Desviación del objeto de subvención</t>
  </si>
  <si>
    <t>Falsedad documental</t>
  </si>
  <si>
    <t>Pérdida pista de auditoría</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</si>
  <si>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</si>
  <si>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</si>
  <si>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</si>
  <si>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</si>
  <si>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</si>
  <si>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</si>
  <si>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</si>
  <si>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</si>
  <si>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</si>
  <si>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</si>
  <si>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</si>
  <si>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</si>
  <si>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</si>
  <si>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</si>
  <si>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</si>
  <si>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</si>
  <si>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 xml:space="preserve">Conflictos de interés </t>
  </si>
  <si>
    <t>Limitación de la concurrencia en el caso de ejecución del convenio por terceros</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</si>
  <si>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</si>
  <si>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</si>
  <si>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</si>
  <si>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</si>
  <si>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</si>
  <si>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1. Por método de gestión: 1. Subvenciones (S); 2. Contratación (C); 3. Convenios (CV); y 4. Medios propios (MP)</t>
  </si>
  <si>
    <t>No se garantiza un procedimiento objetivo de selección de participantes y se limita el acceso en términos de igualdad para todos los potenciales beneficiarios</t>
  </si>
  <si>
    <t>Doble financiación</t>
  </si>
  <si>
    <r>
      <rPr>
        <b/>
        <i/>
        <sz val="9"/>
        <color theme="1"/>
        <rFont val="Calibri"/>
        <family val="2"/>
        <scheme val="minor"/>
      </rPr>
      <t>Incumplimiento de la obligación de garantizar la concurrencia cuando la ejecución del convenio de colaboración se está llevando a cabo por terceros.</t>
    </r>
    <r>
      <rPr>
        <b/>
        <sz val="9"/>
        <color theme="1"/>
        <rFont val="Calibri"/>
        <family val="2"/>
        <scheme val="minor"/>
      </rPr>
      <t xml:space="preserve">
</t>
    </r>
    <r>
      <rPr>
        <sz val="9"/>
        <color theme="1"/>
        <rFont val="Calibri"/>
        <family val="2"/>
        <scheme val="minor"/>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9"/>
        <color indexed="8"/>
        <rFont val="Calibri"/>
        <family val="2"/>
        <scheme val="minor"/>
      </rPr>
      <t xml:space="preserve">
</t>
    </r>
  </si>
  <si>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</si>
  <si>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</si>
  <si>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</si>
  <si>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</si>
  <si>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</si>
  <si>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</si>
  <si>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</si>
  <si>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Manipulación del procedimiento de contratación en favor de un licitante o en detrimento de otro o varios.</t>
  </si>
  <si>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</si>
  <si>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</si>
  <si>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</si>
  <si>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</si>
  <si>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</si>
  <si>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</si>
  <si>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Incluir la descripción de controles adicionales...</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</si>
  <si>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</si>
  <si>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</si>
  <si>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Verificar que  los requisitos exigidos para obtener la condición de beneficiarios se han incluido de forma clara en las bases reguladoras y convocatorias.</t>
  </si>
  <si>
    <t>●  Verificar que el procedimiento de adjudicación desarrollado por el beneficiario garantiza los principios de concurrencia competitiva y  no vinculación entre beneficiarios y adjudicatario.</t>
  </si>
  <si>
    <t xml:space="preserve">Incumplimiento de las obligaciones de información, comunicación y publicidad </t>
  </si>
  <si>
    <t>Incumplimiento de las obligaciones en materia de información, comunicación y publicidad</t>
  </si>
  <si>
    <t>● Verificar que las bases reguladoras o convocatorias delimitan los procedimientos a seguir para la correcta documentación de los gastos o que se ha emitido un manual de justificación en el que se detallan estos aspectos.</t>
  </si>
  <si>
    <t xml:space="preserve">● Verificar que las bases reguladoras o convocatorias delimitan los gastos subvencionables o se ha emitido un manual de justificación en el que se detallan estos aspectos.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</si>
  <si>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</si>
  <si>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</si>
  <si>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t>Falta de justificación del encargo a medios propios</t>
  </si>
  <si>
    <t>Incumplimiento por el medio propio de los requisitos para serlo</t>
  </si>
  <si>
    <t xml:space="preserve">No se cumplen los requisitos para ser medio propio personificado o el medio propio ha perdido esa condición </t>
  </si>
  <si>
    <t>Falta de justificación en la selección del medio propio</t>
  </si>
  <si>
    <t xml:space="preserve">Aplicación incorrecta de las tarifas y costes </t>
  </si>
  <si>
    <t xml:space="preserve">Falta de justificación o aplicación incorrecta de las tarifas y costes en la elaboración del presupuesto  </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</si>
  <si>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</si>
  <si>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</si>
  <si>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Incumpliento total o parcial de las prestaciones objeto del encargo</t>
  </si>
  <si>
    <t>Los productos o servicios no se han entregado en su totalidad, y/o no tienen la calidad esperada, presentan retrasos injustificados y/o no cubren la necesidad administrativa prevista</t>
  </si>
  <si>
    <t>No existe una pista de auditoría adecuada que permita hacer un seguimiento completo de las actuaciones financiadas.</t>
  </si>
  <si>
    <r>
      <rPr>
        <b/>
        <i/>
        <sz val="9"/>
        <color theme="1"/>
        <rFont val="Calibri"/>
        <family val="2"/>
        <scheme val="minor"/>
      </rPr>
      <t xml:space="preserve">Justificación insuficiente del recurso al encargo a medio propio. 
</t>
    </r>
    <r>
      <rPr>
        <sz val="9"/>
        <color theme="1"/>
        <rFont val="Calibri"/>
        <family val="2"/>
        <scheme val="minor"/>
      </rPr>
      <t>En la memoria justificativa del encargo que consta en el expediente no se establecen las razones motivadas para justificar el recurso al encargo a medios propios.</t>
    </r>
  </si>
  <si>
    <r>
      <rPr>
        <b/>
        <i/>
        <sz val="9"/>
        <color theme="1"/>
        <rFont val="Calibri"/>
        <family val="2"/>
        <scheme val="minor"/>
      </rPr>
      <t xml:space="preserve">Existencia clara de recursos infrautilizados que podrían destinarse a los proyectos o actuaciones incluidas en el encargo al medio propio.
</t>
    </r>
    <r>
      <rPr>
        <sz val="9"/>
        <color theme="1"/>
        <rFont val="Calibri"/>
        <family val="2"/>
        <scheme val="minor"/>
      </rPr>
      <t>Existen recursos infrautilizados que pueden destinarse a acometer el encargo realizado.</t>
    </r>
  </si>
  <si>
    <t>● Comprobar que se selecciona adecuadamente el medio propio asegurándose de que su objeto social comprende las actuaciones objeto del encargo.</t>
  </si>
  <si>
    <t>●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</si>
  <si>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 ● Establecimiento por parte de ente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</si>
  <si>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</si>
  <si>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</si>
  <si>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r>
      <rPr>
        <b/>
        <i/>
        <sz val="9"/>
        <color theme="1"/>
        <rFont val="Calibri"/>
        <family val="2"/>
        <scheme val="minor"/>
      </rPr>
      <t xml:space="preserve">Incumplimiento del deber de publicación del encargo en la Plataforma de Contratación correspondiente  en el caso de encargos de importe superior a 50.000€, IVA excluido.
</t>
    </r>
    <r>
      <rPr>
        <sz val="9"/>
        <color theme="1"/>
        <rFont val="Calibri"/>
        <family val="2"/>
        <scheme val="minor"/>
      </rPr>
      <t xml:space="preserve">No ha cumplido con la obligación de publicar el encargo en la Plataforma de Contratación (perfil del contratante) en los encargos de importe superior a 50.000€, IVA excluido, con la información que exige el artículo 63.8 de la LCSP. </t>
    </r>
  </si>
  <si>
    <t>El objeto del convenio no corresponde a esta figura jurídica</t>
  </si>
  <si>
    <r>
      <rPr>
        <b/>
        <i/>
        <sz val="9"/>
        <color rgb="FF000000"/>
        <rFont val="Calibri"/>
        <family val="2"/>
        <scheme val="minor"/>
      </rPr>
      <t>Celebración de convenios con entidades privadas.</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entidades privadas es una señal de un riesgo potencial, tanto por la posibilidad de que se trate de un contrato encubierto como por el riesgo de que derive en excesos de financiación, entre otros.</t>
    </r>
  </si>
  <si>
    <t>Celebración de convenios para eludir un procedimiento de contratación o eludiendo los requisitos de validez de este instrumento jurídico</t>
  </si>
  <si>
    <t>Celebración de un convenio con incumplimiento del procedimiento legalmente establecido para ello, o incumpliendo determinados trámites o requisitos legales.</t>
  </si>
  <si>
    <r>
      <rPr>
        <b/>
        <i/>
        <sz val="9"/>
        <color theme="1"/>
        <rFont val="Calibri"/>
        <family val="2"/>
        <scheme val="minor"/>
      </rPr>
      <t>Indicios de la existencia de algún tipo de vinculación entre las partes firmantes del convenio.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algún tipo de vinculación entre las partes firmantes del Convenio que puede dar lugar a conflictos de interés. </t>
    </r>
  </si>
  <si>
    <t>En el caso de convenios con entidades colaboradoras para instrumentar una subvención, la selección de la entidad colaboradora de derecho privado no se ha realizado siguiendo los principios establecidos</t>
  </si>
  <si>
    <t>En el caso de convenios con entidades colaboradoras para instrumentar una subvención, la entidad colaboradora no garantiza la elección de proveedores a través de un proceso de concurrencia competitiva</t>
  </si>
  <si>
    <t>Incumplimiento de las obligaciones de información, comunicación y publicidad</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</si>
  <si>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</si>
  <si>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Verificación de la forma en la que se haya establecido el procedimiento de contratación.</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</si>
  <si>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</si>
  <si>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</si>
  <si>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</si>
  <si>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</si>
  <si>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</si>
  <si>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</si>
  <si>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</si>
  <si>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</si>
  <si>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</si>
  <si>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Conflictos de interés</t>
  </si>
  <si>
    <t xml:space="preserve">Los fondos recibidos se aplican a fines distintos para los que la subvención o ayuda fue concedida </t>
  </si>
  <si>
    <t>Obtención de la subvención o ayuda falseando las condiciones requeridas en las bases reguladoras o convocatoria para su concesión u ocultando las que la hubiesen impedido</t>
  </si>
  <si>
    <t>Incluir la descripción de riesgos adicionales...</t>
  </si>
  <si>
    <t>Incluir la denominación de riesgos adicionales...</t>
  </si>
  <si>
    <r>
      <rPr>
        <b/>
        <i/>
        <sz val="9"/>
        <color theme="1"/>
        <rFont val="Calibri"/>
        <family val="2"/>
        <scheme val="minor"/>
      </rPr>
      <t xml:space="preserve">Las bases reguladoras o convocatoria no recogen el cumplimiento del principio de "no causar un daño significativo".
</t>
    </r>
    <r>
      <rPr>
        <sz val="9"/>
        <color theme="1"/>
        <rFont val="Calibri"/>
        <family val="2"/>
        <scheme val="minor"/>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</si>
  <si>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Verificar que las bases reguladoras o la convocatoria recogen expresamente la obligación de los beneficiarios del cumplimieto del principio de "no causar un daño significativo".</t>
  </si>
  <si>
    <r>
      <rPr>
        <b/>
        <i/>
        <sz val="9"/>
        <color theme="1"/>
        <rFont val="Calibri"/>
        <family val="2"/>
        <scheme val="minor"/>
      </rPr>
      <t xml:space="preserve">Las bases reguladoras o convocatoria no recogen el cumplimiento del coeficiente de etiquetado verde y digital que se ha asignado en el PRTR.
</t>
    </r>
    <r>
      <rPr>
        <sz val="9"/>
        <color theme="1"/>
        <rFont val="Calibri"/>
        <family val="2"/>
        <scheme val="minor"/>
      </rPr>
      <t>Las bases reguladoras no incluyen un análisis de cómo las subvenciones reguladas en las mismas permiten garantizar el cumplimiento del coeficiente de etiquetado verde y digital que se ha asignado en el PRTR.</t>
    </r>
  </si>
  <si>
    <t>● Verificar que las bases reguladoras o la convocatoria incluyen una referencia al cumplimiento del etiquetado verde y digital que se ha asignado en el PRTR.</t>
  </si>
  <si>
    <t>●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</si>
  <si>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</si>
  <si>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</si>
  <si>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r>
      <rPr>
        <b/>
        <i/>
        <sz val="9"/>
        <rFont val="Calibri"/>
        <family val="2"/>
        <scheme val="minor"/>
      </rPr>
      <t>La convocatoria no recoge la sujeción a los controles de los organismos europeos.</t>
    </r>
    <r>
      <rPr>
        <b/>
        <sz val="9"/>
        <rFont val="Calibri"/>
        <family val="2"/>
        <scheme val="minor"/>
      </rPr>
      <t xml:space="preserve">
</t>
    </r>
    <r>
      <rPr>
        <sz val="9"/>
        <rFont val="Calibri"/>
        <family val="2"/>
        <scheme val="minor"/>
      </rPr>
      <t>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</si>
  <si>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</si>
  <si>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</si>
  <si>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</si>
  <si>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</si>
  <si>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</si>
  <si>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</si>
  <si>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Registro de las quejas o reclamaciones recibidas por otros licitadores y análisis e informe de las mismas, con recomendaciones de las medidas a adoptar para corregir las deficiencias detectadas.</t>
  </si>
  <si>
    <t>No se justifica que el encargo al medio propio sea la solución más adecuada y eficiente desde el punto de vista de buena gestión financiera y de legalidad</t>
  </si>
  <si>
    <t>● Comprobar que el medio propio dispone de tarifas aprobadas (y actualizadas cuando proceda), con el nivel de detalle necesario, aplicables para determinar la retribución del encargo.</t>
  </si>
  <si>
    <r>
      <rPr>
        <b/>
        <sz val="9"/>
        <color theme="1"/>
        <rFont val="Calibri"/>
        <family val="2"/>
        <scheme val="minor"/>
      </rPr>
      <t xml:space="preserve">No se ha informado al ente que realiza el encargo de la subcontratación realizada por el medio propio.
</t>
    </r>
    <r>
      <rPr>
        <sz val="9"/>
        <color theme="1"/>
        <rFont val="Calibri"/>
        <family val="2"/>
        <scheme val="minor"/>
      </rPr>
      <t xml:space="preserve">Se realizan por el medio propio subcontrataciones no previstas en los documentos o pliegos reguladores del encargo sin que tampoco se hayan notificado al ente que realiza el encargo de contrataciones sobrevenidas.  </t>
    </r>
  </si>
  <si>
    <r>
      <rPr>
        <b/>
        <sz val="9"/>
        <color theme="1"/>
        <rFont val="Calibri"/>
        <family val="2"/>
        <scheme val="minor"/>
      </rPr>
      <t xml:space="preserve">Las actividades subcontratadas superan el límite del 50% del encargo.
</t>
    </r>
    <r>
      <rPr>
        <sz val="9"/>
        <color theme="1"/>
        <rFont val="Calibri"/>
        <family val="2"/>
        <scheme val="minor"/>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</si>
  <si>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r>
      <rPr>
        <b/>
        <sz val="9"/>
        <color theme="1"/>
        <rFont val="Calibri"/>
        <family val="2"/>
        <scheme val="minor"/>
      </rPr>
      <t xml:space="preserve">El medio propio ha obtenido bajas sustanciales de precio en el procedimiento de licitación que no ha facturado al coste real. 
</t>
    </r>
    <r>
      <rPr>
        <sz val="9"/>
        <color theme="1"/>
        <rFont val="Calibri"/>
        <family val="2"/>
        <scheme val="minor"/>
      </rPr>
      <t>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</si>
  <si>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r>
      <rPr>
        <b/>
        <sz val="9"/>
        <color theme="1"/>
        <rFont val="Calibri"/>
        <family val="2"/>
        <scheme val="minor"/>
      </rPr>
      <t xml:space="preserve">El precio subcontratado supera la tarifa aplicable.
</t>
    </r>
    <r>
      <rPr>
        <sz val="9"/>
        <color theme="1"/>
        <rFont val="Calibri"/>
        <family val="2"/>
        <scheme val="minor"/>
      </rPr>
      <t>El medio propio contrata unas actividades por encima  de las tarifas aplicables del medio propio.</t>
    </r>
  </si>
  <si>
    <r>
      <rPr>
        <b/>
        <sz val="9"/>
        <color theme="1"/>
        <rFont val="Calibri"/>
        <family val="2"/>
        <scheme val="minor"/>
      </rPr>
      <t xml:space="preserve">El medio propio subcontrata siempre con los mismos proveedores.
</t>
    </r>
    <r>
      <rPr>
        <sz val="9"/>
        <color theme="1"/>
        <rFont val="Calibri"/>
        <family val="2"/>
        <scheme val="minor"/>
      </rPr>
      <t>El medio propio contrata siempre con los mismos proveedores sin que exista una adecuada justificación.</t>
    </r>
  </si>
  <si>
    <r>
      <rPr>
        <b/>
        <i/>
        <sz val="9"/>
        <color theme="1"/>
        <rFont val="Calibri"/>
        <family val="2"/>
        <scheme val="minor"/>
      </rPr>
      <t>Retrasos injustificados en los plazos de entrega</t>
    </r>
    <r>
      <rPr>
        <sz val="9"/>
        <color theme="1"/>
        <rFont val="Calibri"/>
        <family val="2"/>
        <scheme val="minor"/>
      </rPr>
      <t>.
El plazo de ejecución del encargo excede del previsto en los documentos o pliegos que rigen el encargo,  sin estar debidamente justificado.</t>
    </r>
  </si>
  <si>
    <r>
      <rPr>
        <b/>
        <i/>
        <sz val="9"/>
        <color theme="1"/>
        <rFont val="Calibri"/>
        <family val="2"/>
        <scheme val="minor"/>
      </rPr>
      <t xml:space="preserve">No hay entrega de los productos o no se realiza el servicio, total o parcial.
</t>
    </r>
    <r>
      <rPr>
        <sz val="9"/>
        <color theme="1"/>
        <rFont val="Calibri"/>
        <family val="2"/>
        <scheme val="minor"/>
      </rPr>
      <t>No existe</t>
    </r>
    <r>
      <rPr>
        <b/>
        <i/>
        <sz val="9"/>
        <color theme="1"/>
        <rFont val="Calibri"/>
        <family val="2"/>
        <scheme val="minor"/>
      </rPr>
      <t xml:space="preserve"> </t>
    </r>
    <r>
      <rPr>
        <sz val="9"/>
        <color theme="1"/>
        <rFont val="Calibri"/>
        <family val="2"/>
        <scheme val="minor"/>
      </rPr>
      <t xml:space="preserve">constancia de la entrega o de la realización total de los productos o servicios objeto del encargo. </t>
    </r>
  </si>
  <si>
    <r>
      <rPr>
        <b/>
        <i/>
        <sz val="9"/>
        <color theme="1"/>
        <rFont val="Calibri"/>
        <family val="2"/>
        <scheme val="minor"/>
      </rPr>
      <t xml:space="preserve">Servicios o productos entregados por debajo de la calidad esperada.
</t>
    </r>
    <r>
      <rPr>
        <sz val="9"/>
        <color theme="1"/>
        <rFont val="Calibri"/>
        <family val="2"/>
        <scheme val="minor"/>
      </rPr>
      <t>Los servicios o productos entregados no alcanzan el nivel de calidad esperado o la calidad de los mismos es muy baja.</t>
    </r>
  </si>
  <si>
    <r>
      <rPr>
        <b/>
        <i/>
        <sz val="9"/>
        <color theme="1"/>
        <rFont val="Calibri"/>
        <family val="2"/>
        <scheme val="minor"/>
      </rPr>
      <t xml:space="preserve">Falta de adecuación  de las prestaciones del encargo con la necesidad administrativa que debe cubrir.
</t>
    </r>
    <r>
      <rPr>
        <sz val="9"/>
        <color theme="1"/>
        <rFont val="Calibri"/>
        <family val="2"/>
        <scheme val="minor"/>
      </rPr>
      <t>Los servicios o productos entregados no se corresponden con la necesidad administrativa que pretendía cubrirse con el encargo.</t>
    </r>
  </si>
  <si>
    <r>
      <rPr>
        <b/>
        <i/>
        <sz val="9"/>
        <color theme="1"/>
        <rFont val="Calibri"/>
        <family val="2"/>
        <scheme val="minor"/>
      </rPr>
      <t>Inexistencia de procedimientos para llevar a cabo los encargos a medios propios.</t>
    </r>
    <r>
      <rPr>
        <sz val="9"/>
        <color theme="1"/>
        <rFont val="Calibri"/>
        <family val="2"/>
        <scheme val="minor"/>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</si>
  <si>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r>
      <rPr>
        <b/>
        <i/>
        <sz val="9"/>
        <color theme="1"/>
        <rFont val="Calibri"/>
        <family val="2"/>
        <scheme val="minor"/>
      </rPr>
      <t xml:space="preserve">Falta de justificación de las necesidades a cubrir y del objeto del encargo.
</t>
    </r>
    <r>
      <rPr>
        <sz val="9"/>
        <color theme="1"/>
        <rFont val="Calibri"/>
        <family val="2"/>
        <scheme val="minor"/>
      </rPr>
      <t>Las necesidades a cubrir no están adecuadamente justificadas o el objeto del encargo no está suficientemente definido con el detalle de las actividades a realizar.</t>
    </r>
  </si>
  <si>
    <r>
      <rPr>
        <b/>
        <i/>
        <sz val="9"/>
        <color rgb="FF000000"/>
        <rFont val="Calibri"/>
        <family val="2"/>
        <scheme val="minor"/>
      </rPr>
      <t>El convenio tiene por contenido prestaciones propias de los contratos.</t>
    </r>
    <r>
      <rPr>
        <b/>
        <sz val="9"/>
        <color rgb="FF000000"/>
        <rFont val="Calibri"/>
        <family val="2"/>
        <scheme val="minor"/>
      </rPr>
      <t xml:space="preserve">
</t>
    </r>
    <r>
      <rPr>
        <sz val="9"/>
        <color rgb="FF000000"/>
        <rFont val="Calibri"/>
        <family val="2"/>
        <scheme val="minor"/>
      </rPr>
      <t>E</t>
    </r>
    <r>
      <rPr>
        <sz val="9"/>
        <color theme="1"/>
        <rFont val="Calibri"/>
        <family val="2"/>
        <scheme val="minor"/>
      </rPr>
      <t>xistencia de convenios cuyo contenido son prestaciones que no son propias de este instrumento jurídico por su naturaleza, sino de un contrato, debiendo aplicarse la legislación de contratos del sector público.</t>
    </r>
  </si>
  <si>
    <r>
      <rPr>
        <b/>
        <i/>
        <sz val="9"/>
        <color rgb="FF000000"/>
        <rFont val="Calibri"/>
        <family val="2"/>
        <scheme val="minor"/>
      </rPr>
      <t>El contenido del convenio supone la cesión de la titularidad de la competencia.</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otras entidades, tanto públicas como privadas, que implica cesión de titularidad de competencias, lo que podría implicar diferentes riesgos además de un incumplimento legal.</t>
    </r>
  </si>
  <si>
    <t>● Revisión, cuando se extingue un convenio, de su cumplimiento o de las causas de incumplimiebto así como de que los compromisos financieros asumidos han sido correctamente liquidados.</t>
  </si>
  <si>
    <r>
      <rPr>
        <b/>
        <i/>
        <sz val="9"/>
        <color theme="1"/>
        <rFont val="Calibri"/>
        <family val="2"/>
        <scheme val="minor"/>
      </rPr>
      <t>Incumplimiento de la obligación de garantizar la concurrencia y resto de principios aplicables en la selección de la entidad colaboradora de derecho privado.</t>
    </r>
    <r>
      <rPr>
        <b/>
        <sz val="9"/>
        <color theme="1"/>
        <rFont val="Calibri"/>
        <family val="2"/>
        <scheme val="minor"/>
      </rPr>
      <t xml:space="preserve">
</t>
    </r>
    <r>
      <rPr>
        <sz val="9"/>
        <color theme="1"/>
        <rFont val="Calibri"/>
        <family val="2"/>
        <scheme val="minor"/>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r>
      <rPr>
        <b/>
        <sz val="9"/>
        <color indexed="8"/>
        <rFont val="Calibri"/>
        <family val="2"/>
        <scheme val="minor"/>
      </rPr>
      <t xml:space="preserve">
</t>
    </r>
  </si>
  <si>
    <r>
      <t xml:space="preserve">Falta de competencia legal.
</t>
    </r>
    <r>
      <rPr>
        <b/>
        <sz val="9"/>
        <color indexed="8"/>
        <rFont val="Calibri"/>
        <family val="2"/>
        <scheme val="minor"/>
      </rPr>
      <t xml:space="preserve">
</t>
    </r>
    <r>
      <rPr>
        <sz val="9"/>
        <color theme="1"/>
        <rFont val="Calibri"/>
        <family val="2"/>
        <scheme val="minor"/>
      </rPr>
      <t>El órgano que suscribe el convenio no tiene competencia para ello.</t>
    </r>
  </si>
  <si>
    <r>
      <rPr>
        <b/>
        <i/>
        <sz val="9"/>
        <color theme="1"/>
        <rFont val="Calibri"/>
        <family val="2"/>
        <scheme val="minor"/>
      </rPr>
      <t>Las aportaciones financieras no son adecuadas.</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</si>
  <si>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r>
      <rPr>
        <b/>
        <i/>
        <sz val="9"/>
        <color theme="1"/>
        <rFont val="Calibri"/>
        <family val="2"/>
        <scheme val="minor"/>
      </rPr>
      <t>Convenios recurrentes.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convenios que se repiten con las mismas entidades cuando incluyen compromisos financieros sin que esté claramente justificado, en especial si se trata de entidades privadas. </t>
    </r>
  </si>
  <si>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</si>
  <si>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</si>
  <si>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</si>
  <si>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</si>
  <si>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</si>
  <si>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</si>
  <si>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</si>
  <si>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r>
      <rPr>
        <b/>
        <i/>
        <sz val="9"/>
        <color theme="1"/>
        <rFont val="Calibri"/>
        <family val="2"/>
        <scheme val="minor"/>
      </rPr>
      <t>Falta de trámites preceptivos.</t>
    </r>
    <r>
      <rPr>
        <b/>
        <sz val="9"/>
        <color theme="1"/>
        <rFont val="Calibri"/>
        <family val="2"/>
        <scheme val="minor"/>
      </rPr>
      <t xml:space="preserve">
</t>
    </r>
    <r>
      <rPr>
        <sz val="9"/>
        <color theme="1"/>
        <rFont val="Calibri"/>
        <family val="2"/>
        <scheme val="minor"/>
      </rPr>
      <t>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</si>
  <si>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</si>
  <si>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rPr>
        <b/>
        <i/>
        <sz val="9"/>
        <color theme="1"/>
        <rFont val="Calibri"/>
        <family val="2"/>
        <scheme val="minor"/>
      </rPr>
      <t>Los fondos no han sido destinados a la finalidad establecida en la normativa reguladora de la subvención por parte del beneficiario.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fondos de la subvención no se han destinado a la finalidad u objetivos recogidos en las bases reguladoras o convocatoria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</si>
  <si>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</si>
  <si>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</si>
  <si>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r>
      <rPr>
        <b/>
        <i/>
        <sz val="9"/>
        <color theme="1"/>
        <rFont val="Calibri"/>
        <family val="2"/>
        <scheme val="minor"/>
      </rPr>
      <t>Influencia deliberada en la evaluación y selección de los beneficiarios.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miembros del comité de evaluación, expertos evaluadores o el responsable de la concesión influyen deliberadamente sobre la evaluación y selección de los solicitantes para favorecer a alguno de ellos.</t>
    </r>
  </si>
  <si>
    <r>
      <rPr>
        <b/>
        <i/>
        <sz val="9"/>
        <rFont val="Calibri"/>
        <family val="2"/>
        <scheme val="minor"/>
      </rPr>
      <t xml:space="preserve">Incumplimiento de los deberes de información y comunicación del apoyo del MRR a las medidas financiadas.  </t>
    </r>
    <r>
      <rPr>
        <b/>
        <sz val="9"/>
        <rFont val="Calibri"/>
        <family val="2"/>
        <scheme val="minor"/>
      </rPr>
      <t xml:space="preserve">
</t>
    </r>
    <r>
      <rPr>
        <sz val="9"/>
        <rFont val="Calibri"/>
        <family val="2"/>
        <scheme val="minor"/>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</si>
  <si>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</si>
  <si>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</si>
  <si>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r>
      <rPr>
        <b/>
        <i/>
        <sz val="9"/>
        <color theme="1"/>
        <rFont val="Calibri"/>
        <family val="2"/>
        <scheme val="minor"/>
      </rPr>
      <t>Manipulación del soporte documental de justificación de los gastos.</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M</t>
    </r>
    <r>
      <rPr>
        <sz val="9"/>
        <color theme="1"/>
        <rFont val="Calibri"/>
        <family val="2"/>
        <scheme val="minor"/>
      </rPr>
      <t>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</si>
  <si>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</si>
  <si>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</si>
  <si>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</si>
  <si>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</si>
  <si>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</si>
  <si>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r>
      <rPr>
        <b/>
        <i/>
        <sz val="9"/>
        <color theme="1"/>
        <rFont val="Calibri"/>
        <family val="2"/>
        <scheme val="minor"/>
      </rPr>
      <t xml:space="preserve"> El importe total pagado al contratista supera el valor del contrato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</si>
  <si>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Incumplimiento del procedimiento o de los requisitos legales del convenio</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</si>
  <si>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</si>
  <si>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</si>
  <si>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</si>
  <si>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Verificar que las contrataciones realizadas por el medio propio se someten a la LCSP en los términos que sean procedentes.
● Verificar que el medio propio destinatario del encargo dispone de una política de conflicto de intereses.</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</si>
  <si>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</si>
  <si>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</si>
  <si>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</si>
  <si>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</si>
  <si>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</si>
  <si>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</si>
  <si>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</si>
  <si>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</si>
  <si>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</si>
  <si>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</si>
  <si>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</si>
  <si>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</si>
  <si>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</si>
  <si>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No existe documentación soporte de las aportaciones realizadas por terceros (convenios, donaciones, aportaciones dinerarias de otra naturaleza, etc.).</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No existe documentación soporte de las aportaciones realizadas por terceros.</t>
    </r>
  </si>
  <si>
    <r>
      <rPr>
        <b/>
        <i/>
        <sz val="9"/>
        <color theme="1"/>
        <rFont val="Calibri"/>
        <family val="2"/>
        <scheme val="minor"/>
      </rPr>
      <t>La convocatoria no define de forma clara y precisa los gastos elegibles.</t>
    </r>
    <r>
      <rPr>
        <b/>
        <sz val="9"/>
        <color theme="1"/>
        <rFont val="Calibri"/>
        <family val="2"/>
        <scheme val="minor"/>
      </rPr>
      <t xml:space="preserve">
</t>
    </r>
    <r>
      <rPr>
        <sz val="9"/>
        <color theme="1"/>
        <rFont val="Calibri"/>
        <family val="2"/>
        <scheme val="minor"/>
      </rPr>
      <t xml:space="preserve">
La convocatoria no define de forma clara y precisa qué gastos son subvencionables.</t>
    </r>
  </si>
  <si>
    <r>
      <rPr>
        <b/>
        <sz val="9"/>
        <color rgb="FF000000"/>
        <rFont val="Calibri"/>
        <family val="2"/>
        <scheme val="minor"/>
      </rPr>
      <t>No se han respetado los plazos establecidos en las bases reguladoras y convocatoria para la presentación de solicitudes.</t>
    </r>
    <r>
      <rPr>
        <sz val="9"/>
        <color rgb="FF000000"/>
        <rFont val="Calibri"/>
        <family val="2"/>
        <scheme val="minor"/>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</si>
  <si>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</si>
  <si>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</si>
  <si>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</si>
  <si>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</si>
  <si>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</si>
  <si>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</si>
  <si>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 Declaración de ausencia de conflicto de intereses de las partes firmantes del convenio.
● Análisis histórico de convenios recurrentes así como de la justificación de los mismos.</t>
  </si>
  <si>
    <r>
      <rPr>
        <b/>
        <i/>
        <sz val="9"/>
        <color theme="1"/>
        <rFont val="Calibri"/>
        <family val="2"/>
        <scheme val="minor"/>
      </rPr>
      <t xml:space="preserve">Documentación falsificada presentada por los solicitantes.
</t>
    </r>
    <r>
      <rPr>
        <b/>
        <sz val="9"/>
        <color indexed="8"/>
        <rFont val="Calibri"/>
        <family val="2"/>
        <scheme val="minor"/>
      </rPr>
      <t xml:space="preserve">
</t>
    </r>
    <r>
      <rPr>
        <sz val="9"/>
        <color indexed="8"/>
        <rFont val="Calibri"/>
        <family val="2"/>
        <scheme val="minor"/>
      </rPr>
      <t>Presentación de documentos o d</t>
    </r>
    <r>
      <rPr>
        <sz val="9"/>
        <color theme="1"/>
        <rFont val="Calibri"/>
        <family val="2"/>
        <scheme val="minor"/>
      </rPr>
      <t>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</si>
  <si>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¿Hay constancia de la implementación del control?</t>
  </si>
  <si>
    <t>● Comprobar si se realiza una justificación del medio propio seleccionado en base a razones objetivas, teniendo en cuenta si se valoran otros medios propios como alternativa, si se hace un estudio comparativo de tarifas para determinar cuál es más económico.</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</si>
  <si>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</si>
  <si>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</si>
  <si>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</si>
  <si>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</si>
  <si>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</si>
  <si>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r>
      <t xml:space="preserve">Falta de realización de las actuaciones objeto del convenio sin causa justificada o falta de liquidación de las aportaciones financieras.
</t>
    </r>
    <r>
      <rPr>
        <sz val="9"/>
        <color theme="1"/>
        <rFont val="Calibri"/>
        <family val="2"/>
        <scheme val="minor"/>
      </rPr>
      <t>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</si>
  <si>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</si>
  <si>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Lista de comprobación para verificar el cumplimiento del deber de garantizar la concurrencia, publicidad, igualdad y no discriminación  en la selección de entidades colaboradoras de derecho privado.</t>
  </si>
  <si>
    <t>La selección del medio propio concreto al que se realiza el encargo no está adecuadamente justificada, lo que puede afectar al riesgo de cumplimiento, de buena gestión financiera, de fraude o corrupción por selección de un medio propio inadecuado.</t>
  </si>
  <si>
    <r>
      <rPr>
        <b/>
        <i/>
        <sz val="9"/>
        <color theme="1"/>
        <rFont val="Calibri"/>
        <family val="2"/>
        <scheme val="minor"/>
      </rPr>
      <t xml:space="preserve">Ejecución de forma paralela de actividades semejantes con recursos propios o de actividades recurrentes que se repiten cada año. 
</t>
    </r>
    <r>
      <rPr>
        <sz val="9"/>
        <color theme="1"/>
        <rFont val="Calibri"/>
        <family val="2"/>
        <scheme val="minor"/>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</si>
  <si>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</si>
  <si>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</si>
  <si>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</si>
  <si>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</si>
  <si>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</si>
  <si>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Comprobar que se dispone de un procedimiento de elaboración del presupuesto de los encargos a medios propios que contemple la compensación de las unidades subcontratadas, y que se aplica correctamente.</t>
  </si>
  <si>
    <t>● Comprobar que se dispone de un procedimiento de elaboración del presupuesto de los encargos a medios propios que contemple la sujeción o no de la operación al IVA, y que se aplica correctamente.</t>
  </si>
  <si>
    <t>●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</si>
  <si>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</si>
  <si>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</si>
  <si>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Comprobar que el ente que realiza el encargo lleva a cabo un seguimiento o control al medio propio para verificar si la cuentía de las actividades subcontratadas se corresponde con los costes efectivos de la actividad soportados por el medio propio.</t>
  </si>
  <si>
    <t>No se garantiza que el procedimiento de concesión se desarrolle de forma transparente y pública, lo que puede dar lugar a favoritismos o a actos de corrupción.</t>
  </si>
  <si>
    <r>
      <rPr>
        <b/>
        <i/>
        <sz val="9"/>
        <rFont val="Calibri"/>
        <family val="2"/>
        <scheme val="minor"/>
      </rPr>
      <t>No se han definido con claridad en las bases reguladoras o en la convocatoria los requisitos que deben cumplir los beneficiarios o destinatarios de las ayudas o subvenciones.</t>
    </r>
    <r>
      <rPr>
        <b/>
        <sz val="9"/>
        <rFont val="Calibri"/>
        <family val="2"/>
        <scheme val="minor"/>
      </rPr>
      <t xml:space="preserve">
</t>
    </r>
    <r>
      <rPr>
        <sz val="9"/>
        <rFont val="Calibri"/>
        <family val="2"/>
        <scheme val="minor"/>
      </rPr>
      <t>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</si>
  <si>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Lista de comprobación de los plazos establecidos para garantizar la regularidad de la tramitación.
● Verificar la presentación de la solicitud dentro del plazo establecido en las bases reguladoras y convocatoria.</t>
  </si>
  <si>
    <r>
      <rPr>
        <b/>
        <i/>
        <sz val="9"/>
        <color theme="1"/>
        <rFont val="Calibri"/>
        <family val="2"/>
        <scheme val="minor"/>
      </rPr>
      <t>Ausencia de publicación de los baremos fijados para la valoración de las solicitudes.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En las bases reguladoras o de las convocatorias de las ayudas no se incluyen los baremos para valorar las diferentes solicitudes, incurriendo en una falta de objetividad y transparencia.</t>
    </r>
  </si>
  <si>
    <r>
      <rPr>
        <b/>
        <i/>
        <sz val="9"/>
        <color theme="1"/>
        <rFont val="Calibri"/>
        <family val="2"/>
        <scheme val="minor"/>
      </rPr>
      <t>El beneficiario o destinatario de las ayudas incumple la obligación de garantizar la concurrencia en caso de que necesite negociar con proveedores.</t>
    </r>
    <r>
      <rPr>
        <sz val="9"/>
        <color theme="1"/>
        <rFont val="Calibri"/>
        <family val="2"/>
        <scheme val="minor"/>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</si>
  <si>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Verificar la inclusión en las bases reguladores o en las convocatorias de los baremos utilizados  para la selección de beneficiarios.
●  Verificar que los beneficiarios seleccionados cumplen con los baremos exigidos en la convocatoria.</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</si>
  <si>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</si>
  <si>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r>
      <rPr>
        <b/>
        <i/>
        <sz val="9"/>
        <color theme="1"/>
        <rFont val="Calibri"/>
        <family val="2"/>
        <scheme val="minor"/>
      </rPr>
      <t>Las operaciones financiadas constituyen ayudas de Estado y no se ha seguido el procedimiento de información y notificación establecido al efecto por la normativa europea.</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 xml:space="preserve">
No se ha comprobado que la ayuda pueda constituir ayuda de Estado según la normativa de la UE aplicable, y/o no ha seguido el procedimiento de comunicación y notificación a la Comisión Europea.</t>
    </r>
  </si>
  <si>
    <r>
      <rPr>
        <b/>
        <i/>
        <sz val="9"/>
        <rFont val="Calibri"/>
        <family val="2"/>
        <scheme val="minor"/>
      </rPr>
      <t>Existen varios cofinanciadores que financian el mismo proyecto/subproyecto/línea de acción</t>
    </r>
    <r>
      <rPr>
        <b/>
        <sz val="9"/>
        <rFont val="Calibri"/>
        <family val="2"/>
        <scheme val="minor"/>
      </rPr>
      <t xml:space="preserve">. 
</t>
    </r>
    <r>
      <rPr>
        <sz val="9"/>
        <rFont val="Calibri"/>
        <family val="2"/>
        <scheme val="minor"/>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</si>
  <si>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</si>
  <si>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</si>
  <si>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</si>
  <si>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</si>
  <si>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Lista de comprobación donde se revise el cumplimiento de todos los trámites legales preceptivos para la suscripción del convenio adaptada a las especialidades de los convenios para la ejecución de proyectos financiados con cargo al PRTR</t>
  </si>
  <si>
    <t>● Lista de comprobación donde se revise el cumplimiento de todos los trámites legales relativos a publicidad y comunicación de los convenios</t>
  </si>
  <si>
    <t>● Lista de comprobación para verificar el cumplimiento del deber de garantizar la a concurrencia, publicidad, igualdad y no discriminación  para la contratación de proveedores en el marco de convenios con entidades colaboradoras.</t>
  </si>
  <si>
    <t>● Establecer sistemas y procedimientos que permitan garantizar la pista de auditoría en todas las etapas del encargo.
● Lista de comprobación de la documentación requerida para garantizar la pista de auditoría.</t>
  </si>
  <si>
    <t>● Establecer sistemas y procedimientos que permitan garantizar la pista de auditoría en todo el expediente del convenio y en las etapas de su ejecución.
● Lista de comprobación de la documentación requerida para garantizar la pista de auditoría</t>
  </si>
  <si>
    <t>● Lista de comprobación de la documentación requerida para garantizar la pista de auditoría</t>
  </si>
  <si>
    <t>● Lista de comprobación de la documentación requerida para garantizar la pista de auditoría.</t>
  </si>
  <si>
    <t>● Verificar que las bases reguladoras o convocatorias recogen el compromiso a la sujeción a los controles de los organismos europeos (Comisión Europea, Oficina Europea de Lucha contra el Fraude, Tribunal de Cuentas Europeo y Fiscalía Europea)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</si>
  <si>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</si>
  <si>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</si>
  <si>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</si>
  <si>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</si>
  <si>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</si>
  <si>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</si>
  <si>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</si>
  <si>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</si>
  <si>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</si>
  <si>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</si>
  <si>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</si>
  <si>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</si>
  <si>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</si>
  <si>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</si>
  <si>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</si>
  <si>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</si>
  <si>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</si>
  <si>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</si>
  <si>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</si>
  <si>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</si>
  <si>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</si>
  <si>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</si>
  <si>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</si>
  <si>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</si>
  <si>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</si>
  <si>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</si>
  <si>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</si>
  <si>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</si>
  <si>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</si>
  <si>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</si>
  <si>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r>
      <rPr>
        <b/>
        <i/>
        <sz val="9"/>
        <rFont val="Calibri"/>
        <family val="2"/>
        <scheme val="minor"/>
      </rPr>
      <t xml:space="preserve">Incumplimiento del deber de identificación del perceptor final de los fondos en una base de datos única. 
</t>
    </r>
    <r>
      <rPr>
        <sz val="9"/>
        <rFont val="Calibri"/>
        <family val="2"/>
        <scheme val="minor"/>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</si>
  <si>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</si>
  <si>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</si>
  <si>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</si>
  <si>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Disponer de un procedimiento para la publicación del encargo formalizado en la Plataforma de Contratación así como en el Portal de Transparencia, y verificar su aplicación.</t>
  </si>
  <si>
    <t>●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</si>
  <si>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</si>
  <si>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Falta de pista de auditoría.
</t>
    </r>
    <r>
      <rPr>
        <sz val="9"/>
        <color theme="1"/>
        <rFont val="Calibri"/>
        <family val="2"/>
        <scheme val="minor"/>
      </rPr>
      <t>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</si>
  <si>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r>
      <rPr>
        <b/>
        <i/>
        <sz val="9"/>
        <color theme="1"/>
        <rFont val="Calibri"/>
        <family val="2"/>
        <scheme val="minor"/>
      </rPr>
      <t xml:space="preserve">Falta de pista de auditoría.
</t>
    </r>
    <r>
      <rPr>
        <sz val="9"/>
        <color theme="1"/>
        <rFont val="Calibri"/>
        <family val="2"/>
        <scheme val="minor"/>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</si>
  <si>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r>
      <rPr>
        <b/>
        <i/>
        <sz val="9"/>
        <color theme="1"/>
        <rFont val="Calibri"/>
        <family val="2"/>
        <scheme val="minor"/>
      </rPr>
      <t>La convocatoria no establece con precisión la forma en que deben documentarse los distintos gastos.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</si>
  <si>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r>
      <rPr>
        <b/>
        <i/>
        <sz val="9"/>
        <rFont val="Calibri"/>
        <family val="2"/>
        <scheme val="minor"/>
      </rPr>
      <t>No se ha realizado una correcta documentación de las actuaciones que permita garantizar la pista de auditoría en las diferentes fases.</t>
    </r>
    <r>
      <rPr>
        <b/>
        <sz val="9"/>
        <rFont val="Calibri"/>
        <family val="2"/>
        <scheme val="minor"/>
      </rPr>
      <t xml:space="preserve">
</t>
    </r>
    <r>
      <rPr>
        <sz val="9"/>
        <rFont val="Calibri"/>
        <family val="2"/>
        <scheme val="minor"/>
      </rPr>
      <t xml:space="preserve">En el expediente de la subvención no quedan documentados los procesos que permiten garantizar la pista de auditoría en las diferentes fases: concesión, ejecución, publicidad, gastos, pagos, contabilización, etc  </t>
    </r>
  </si>
  <si>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</si>
  <si>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</si>
  <si>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</si>
  <si>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r>
      <t xml:space="preserve">1: EVALUACIÓN DE LA EXPOSICIÓN A RIESGOS DE FRAUDE ESPECÍFICOS - </t>
    </r>
    <r>
      <rPr>
        <b/>
        <u/>
        <sz val="12"/>
        <color theme="1"/>
        <rFont val="Calibri"/>
        <family val="2"/>
        <scheme val="minor"/>
      </rPr>
      <t>SUBVENCIONES</t>
    </r>
  </si>
  <si>
    <t>RESULTADO DE LA AUTOEVALUACIÓN</t>
  </si>
  <si>
    <r>
      <rPr>
        <b/>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</si>
  <si>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r>
      <rPr>
        <b/>
        <i/>
        <sz val="9"/>
        <rFont val="Calibri"/>
        <family val="2"/>
        <scheme val="minor"/>
      </rPr>
      <t>Incumplimiento de los principios de objetividad, igualdad y no discriminación en la selección de beneficiarios.</t>
    </r>
    <r>
      <rPr>
        <sz val="9"/>
        <rFont val="Calibri"/>
        <family val="2"/>
        <scheme val="minor"/>
      </rPr>
      <t xml:space="preserve">
</t>
    </r>
    <r>
      <rPr>
        <b/>
        <sz val="9"/>
        <rFont val="Calibri"/>
        <family val="2"/>
        <scheme val="minor"/>
      </rPr>
      <t xml:space="preserve">
</t>
    </r>
    <r>
      <rPr>
        <sz val="9"/>
        <rFont val="Calibri"/>
        <family val="2"/>
        <scheme val="minor"/>
      </rPr>
      <t>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</si>
  <si>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</si>
  <si>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r>
      <rPr>
        <b/>
        <i/>
        <sz val="9"/>
        <color theme="1"/>
        <rFont val="Calibri"/>
        <family val="2"/>
        <scheme val="minor"/>
      </rPr>
      <t>La financiación aportada por terceros no es finalista y no existe un criterio de reparto de la misma.</t>
    </r>
    <r>
      <rPr>
        <b/>
        <sz val="9"/>
        <color theme="1"/>
        <rFont val="Calibri"/>
        <family val="2"/>
        <scheme val="minor"/>
      </rPr>
      <t xml:space="preserve">
</t>
    </r>
    <r>
      <rPr>
        <sz val="9"/>
        <color theme="1"/>
        <rFont val="Calibri"/>
        <family val="2"/>
        <scheme val="minor"/>
      </rPr>
      <t xml:space="preserve">
En el convenio o acuerdo de financiación de terceros no se señala específicamente las actuaciones a las que se destinan las cuantías financiadas.</t>
    </r>
  </si>
  <si>
    <r>
      <t xml:space="preserve">2: EVALUACIÓN DE LA EXPOSICIÓN A RIESGOS DE FRAUDE ESPECÍFICOS - </t>
    </r>
    <r>
      <rPr>
        <b/>
        <u/>
        <sz val="12"/>
        <color theme="1"/>
        <rFont val="Calibri"/>
        <family val="2"/>
        <scheme val="minor"/>
      </rPr>
      <t>CONTRATACIÓN</t>
    </r>
  </si>
  <si>
    <r>
      <t xml:space="preserve">3: EVALUACIÓN DE LA EXPOSICIÓN A RIESGOS DE FRAUDE ESPECÍFICOS - </t>
    </r>
    <r>
      <rPr>
        <b/>
        <u/>
        <sz val="12"/>
        <color theme="1"/>
        <rFont val="Calibri"/>
        <family val="2"/>
        <scheme val="minor"/>
      </rPr>
      <t>CONVENIOS</t>
    </r>
  </si>
  <si>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</si>
  <si>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</si>
  <si>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</si>
  <si>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</si>
  <si>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</si>
  <si>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</si>
  <si>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</si>
  <si>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</si>
  <si>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</si>
  <si>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r>
      <t xml:space="preserve">4: EVALUACIÓN DE LA EXPOSICIÓN A RIESGOS DE FRAUDE ESPECÍFICOS - </t>
    </r>
    <r>
      <rPr>
        <b/>
        <u/>
        <sz val="12"/>
        <color theme="1"/>
        <rFont val="Calibri"/>
        <family val="2"/>
        <scheme val="minor"/>
      </rPr>
      <t>MEDIOS PROPIOS</t>
    </r>
  </si>
  <si>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</si>
  <si>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r>
      <rPr>
        <b/>
        <i/>
        <sz val="9"/>
        <color theme="1"/>
        <rFont val="Calibri"/>
        <family val="2"/>
        <scheme val="minor"/>
      </rPr>
      <t>Exceso en la cofinanciación de los proyectos/subproyectos/líneas de acción.</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</si>
  <si>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</si>
  <si>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</si>
  <si>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</si>
  <si>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</si>
  <si>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</si>
  <si>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</si>
  <si>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</si>
  <si>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color theme="1"/>
        <rFont val="Calibri"/>
        <family val="2"/>
        <scheme val="minor"/>
      </rPr>
      <t>Las bases reguladoras o convocatoria no mencionan el componente y la reforma e inversión ni los hitos y objetivos</t>
    </r>
    <r>
      <rPr>
        <b/>
        <sz val="9"/>
        <color theme="1"/>
        <rFont val="Calibri"/>
        <family val="2"/>
        <scheme val="minor"/>
      </rPr>
      <t xml:space="preserve"> a cumplir.
                                                                                                                                                                                                                                                                                                                                                                                     </t>
    </r>
    <r>
      <rPr>
        <sz val="9"/>
        <color theme="1"/>
        <rFont val="Calibri"/>
        <family val="2"/>
        <scheme val="minor"/>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</si>
  <si>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</si>
  <si>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Limitación de la concurrencia en la selección de entidades colaboradoras de derecho privado</t>
  </si>
  <si>
    <t>Conflicto de interés</t>
  </si>
  <si>
    <r>
      <t xml:space="preserve">Incumplimiento de las obligaciones de publicidad y comunicación de los convenios.
</t>
    </r>
    <r>
      <rPr>
        <sz val="9"/>
        <color theme="1"/>
        <rFont val="Calibri"/>
        <family val="2"/>
        <scheme val="minor"/>
      </rPr>
      <t>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</si>
  <si>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</si>
  <si>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</si>
  <si>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</si>
  <si>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r>
      <rPr>
        <b/>
        <i/>
        <sz val="9"/>
        <rFont val="Calibri"/>
        <family val="2"/>
        <scheme val="minor"/>
      </rPr>
      <t xml:space="preserve">Incumplimiento de la obligación de conservación de documentos. </t>
    </r>
    <r>
      <rPr>
        <b/>
        <sz val="9"/>
        <rFont val="Calibri"/>
        <family val="2"/>
        <scheme val="minor"/>
      </rPr>
      <t xml:space="preserve">
</t>
    </r>
    <r>
      <rPr>
        <sz val="9"/>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</si>
  <si>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Verificar el compromiso expreso de los contratistas y subcontratistas a la sujeción a los controles de los organismos europeos (Comisión Europea, Oficina Europea de Lucha contra el Fraude, Tribunal de Cuentas Europeo y Fiscalía Europea).</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</si>
  <si>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</si>
  <si>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</si>
  <si>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</si>
  <si>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</si>
  <si>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</si>
  <si>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</si>
  <si>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</si>
  <si>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</si>
  <si>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</si>
  <si>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</si>
  <si>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</si>
  <si>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</si>
  <si>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</si>
  <si>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</si>
  <si>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</si>
  <si>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</si>
  <si>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</si>
  <si>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</si>
  <si>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</si>
  <si>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</si>
  <si>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Puntuación de 3,01 a 6,00</t>
  </si>
  <si>
    <t>Puntuación de 6,01 a 16,00</t>
  </si>
  <si>
    <t>Puntuación de 1,00 a 3,00</t>
  </si>
  <si>
    <t>RIESGO TOTAL MÉTODO GESTIÓN 
(SUBVENCIONES)</t>
  </si>
  <si>
    <t>RIESGO TOTAL MÉTODO GESTIÓN 
(CONTRATACIÓN)</t>
  </si>
  <si>
    <t>RIESGO TOTAL MÉTODO GESTIÓN 
(CONVENIOS)</t>
  </si>
  <si>
    <t>RIESGO TOTAL MÉTODO GESTIÓN 
(MEDIOS PROPIOS)</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</si>
  <si>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</si>
  <si>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</si>
  <si>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r>
      <rPr>
        <b/>
        <i/>
        <sz val="9"/>
        <color theme="1"/>
        <rFont val="Calibri"/>
        <family val="2"/>
        <scheme val="minor"/>
      </rPr>
      <t>Las bases reguladoras de la convocatoria no indican que se trata de una ayuda de Estado, en su caso.</t>
    </r>
    <r>
      <rPr>
        <b/>
        <sz val="9"/>
        <color theme="1"/>
        <rFont val="Calibri"/>
        <family val="2"/>
        <scheme val="minor"/>
      </rPr>
      <t xml:space="preserve">
</t>
    </r>
    <r>
      <rPr>
        <u/>
        <sz val="9"/>
        <color indexed="8"/>
        <rFont val="Calibri"/>
        <family val="2"/>
        <scheme val="minor"/>
      </rPr>
      <t xml:space="preserve">
</t>
    </r>
    <r>
      <rPr>
        <sz val="9"/>
        <color theme="1"/>
        <rFont val="Calibri"/>
        <family val="2"/>
        <scheme val="minor"/>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</si>
  <si>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</si>
  <si>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</si>
  <si>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</si>
  <si>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</si>
  <si>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</si>
  <si>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</si>
  <si>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</si>
  <si>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</si>
  <si>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</si>
  <si>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</si>
  <si>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</si>
  <si>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</si>
  <si>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</si>
  <si>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</si>
  <si>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</si>
  <si>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</si>
  <si>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</si>
  <si>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</si>
  <si>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El equipo de autoevaluación debe de rellenar únicamente las casillas en gris.</t>
  </si>
  <si>
    <t>Se deberán contestar todas las preguntas, indicando en cada caso a quién afecta cada riesgo y si dicho riesgo es interno, externo o resultado de una colusión.</t>
  </si>
  <si>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</si>
  <si>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INDICADORES DE RIESGO</t>
  </si>
  <si>
    <t>Ref. Indicador Riesgo</t>
  </si>
  <si>
    <t>Indicador de riesgo</t>
  </si>
  <si>
    <t>Incluir la descripción de indicadores de riesgo adicionales…</t>
  </si>
  <si>
    <t>S.I. 1.1</t>
  </si>
  <si>
    <t>S.C. 1.1</t>
  </si>
  <si>
    <t>S.I. 1.2</t>
  </si>
  <si>
    <t>S.I. 1.3</t>
  </si>
  <si>
    <t>S.I. 1.4</t>
  </si>
  <si>
    <t>S.I. 1.5</t>
  </si>
  <si>
    <t>S.I. 1.X</t>
  </si>
  <si>
    <t>S.C. 1.2</t>
  </si>
  <si>
    <t>S.C. 1.3</t>
  </si>
  <si>
    <t>S.C. 1.4</t>
  </si>
  <si>
    <t>S.C. 1.5</t>
  </si>
  <si>
    <t>S.C. 1.X</t>
  </si>
  <si>
    <t>S.I. 2.1</t>
  </si>
  <si>
    <t>S.C. 2.1</t>
  </si>
  <si>
    <t>S.C. 2.X</t>
  </si>
  <si>
    <t>S.I. 2.X</t>
  </si>
  <si>
    <t>S.I. 3.1</t>
  </si>
  <si>
    <t>S.I. 3.X</t>
  </si>
  <si>
    <t>S.C. 3.1</t>
  </si>
  <si>
    <t>S.C. 3.X</t>
  </si>
  <si>
    <t>S.I. 4.1</t>
  </si>
  <si>
    <t>S.I. 4.2</t>
  </si>
  <si>
    <t>S.I. 4.X</t>
  </si>
  <si>
    <t>S.C. 4.1</t>
  </si>
  <si>
    <t>S.C. 4.2</t>
  </si>
  <si>
    <t>S.C. 4.X</t>
  </si>
  <si>
    <t>S.I. 5.1</t>
  </si>
  <si>
    <t>S.I. 5.2</t>
  </si>
  <si>
    <t>S.I. 5.3</t>
  </si>
  <si>
    <t>S.I. 5.4</t>
  </si>
  <si>
    <t>S.I. 5.X</t>
  </si>
  <si>
    <t>S.C. 5.1</t>
  </si>
  <si>
    <t>S.C. 5.2</t>
  </si>
  <si>
    <t>S.C. 5.3</t>
  </si>
  <si>
    <t>S.C. 5.4</t>
  </si>
  <si>
    <t>S.C. 5.5</t>
  </si>
  <si>
    <t>S.I. 6.1</t>
  </si>
  <si>
    <t>S.I. 6.2</t>
  </si>
  <si>
    <t>S.I. 6.3</t>
  </si>
  <si>
    <t>S.I. 6.4</t>
  </si>
  <si>
    <t>S.I. 6.X</t>
  </si>
  <si>
    <t>S.C. 6.1</t>
  </si>
  <si>
    <t>S.C. 6.2</t>
  </si>
  <si>
    <t>S.C. 6.3</t>
  </si>
  <si>
    <t>S.C. 6.4</t>
  </si>
  <si>
    <t>S.C. 6.X</t>
  </si>
  <si>
    <t>S.I. 7.1</t>
  </si>
  <si>
    <t>S.I. 7.2</t>
  </si>
  <si>
    <t>S.I. 7.X</t>
  </si>
  <si>
    <t>S.C. 7.1</t>
  </si>
  <si>
    <t>S.C. 7.2</t>
  </si>
  <si>
    <t>S.C. 7.X</t>
  </si>
  <si>
    <t>S.I. 8.1</t>
  </si>
  <si>
    <t>S.I. 8.2</t>
  </si>
  <si>
    <t>S.I. 8.X</t>
  </si>
  <si>
    <t>S.C. 8.1</t>
  </si>
  <si>
    <t>S.C. 8.2</t>
  </si>
  <si>
    <t>S.C. 8.X</t>
  </si>
  <si>
    <t>S.I. 9.1</t>
  </si>
  <si>
    <t>S.I. 9.2</t>
  </si>
  <si>
    <t>S.I. 9.3</t>
  </si>
  <si>
    <t>S.I. 9.4</t>
  </si>
  <si>
    <t>S.I. 9.5</t>
  </si>
  <si>
    <t>S.I. 9.X</t>
  </si>
  <si>
    <t>S.C. 9.X</t>
  </si>
  <si>
    <t>S.C. 9.1</t>
  </si>
  <si>
    <t>S.C. 9.2</t>
  </si>
  <si>
    <t>S.C. 9.3</t>
  </si>
  <si>
    <t>S.C. 9.4</t>
  </si>
  <si>
    <t>S.C. 9.5</t>
  </si>
  <si>
    <t>S.I. X.1</t>
  </si>
  <si>
    <t>S.I. X.X</t>
  </si>
  <si>
    <t>S.C. X.1</t>
  </si>
  <si>
    <t>S.C. X.X</t>
  </si>
  <si>
    <t>C.I. 1.1</t>
  </si>
  <si>
    <t>C.I. 1.2</t>
  </si>
  <si>
    <t>C.I. 1.3</t>
  </si>
  <si>
    <t>C.I. 1.4</t>
  </si>
  <si>
    <t>C.I. 1.5</t>
  </si>
  <si>
    <t>C.I. 1.6</t>
  </si>
  <si>
    <t>C.I. 1.7</t>
  </si>
  <si>
    <t>C.I. 1.X</t>
  </si>
  <si>
    <t>C.C. 1.1</t>
  </si>
  <si>
    <t>C.C. 1.2</t>
  </si>
  <si>
    <t>C.C. 1.3</t>
  </si>
  <si>
    <t>C.C. 1.4</t>
  </si>
  <si>
    <t>C.C. 1.5</t>
  </si>
  <si>
    <t>C.C. 1.6</t>
  </si>
  <si>
    <t>C.C. 1.7</t>
  </si>
  <si>
    <t>C.C. 1.X</t>
  </si>
  <si>
    <t>C.I. 2.1</t>
  </si>
  <si>
    <t>C.I. 2.2</t>
  </si>
  <si>
    <t>C.I. 2.3</t>
  </si>
  <si>
    <t>C.I. 2.4</t>
  </si>
  <si>
    <t>C.I. 2.5</t>
  </si>
  <si>
    <t>C.I. 2.6</t>
  </si>
  <si>
    <t>C.I. 2.7</t>
  </si>
  <si>
    <t>C.I. 2.X</t>
  </si>
  <si>
    <t>C.C. 2.1</t>
  </si>
  <si>
    <t>C.C. 2.2</t>
  </si>
  <si>
    <t>C.C. 2.3</t>
  </si>
  <si>
    <t>C.C. 2.4</t>
  </si>
  <si>
    <t>C.C. 2.5</t>
  </si>
  <si>
    <t>C.C. 2.6</t>
  </si>
  <si>
    <t>C.C. 2.7</t>
  </si>
  <si>
    <t>C.C. 2.X</t>
  </si>
  <si>
    <t>C.I. 3.1</t>
  </si>
  <si>
    <t>C.I. 3.2</t>
  </si>
  <si>
    <t>C.I. 3.3</t>
  </si>
  <si>
    <t>C.I. 3.4</t>
  </si>
  <si>
    <t>C.I. 3.5</t>
  </si>
  <si>
    <t>C.I. 3.6</t>
  </si>
  <si>
    <t>C.I. 3.7</t>
  </si>
  <si>
    <t>C.I. 3.8</t>
  </si>
  <si>
    <t>C.I. 3.9</t>
  </si>
  <si>
    <t>C.I. 3.10</t>
  </si>
  <si>
    <t>C.I. 3.11</t>
  </si>
  <si>
    <t>C.I. 3.X</t>
  </si>
  <si>
    <t>C.C. 3.1</t>
  </si>
  <si>
    <t>C.C. 3.2</t>
  </si>
  <si>
    <t>C.C. 3.3</t>
  </si>
  <si>
    <t>C.C. 3.4</t>
  </si>
  <si>
    <t>C.C. 3.5</t>
  </si>
  <si>
    <t>C.C. 3.6</t>
  </si>
  <si>
    <t>C.C. 3.7</t>
  </si>
  <si>
    <t>C.C. 3.8</t>
  </si>
  <si>
    <t>C.C. 3.9</t>
  </si>
  <si>
    <t>C.C. 3.10</t>
  </si>
  <si>
    <t>C.C. 3.11</t>
  </si>
  <si>
    <t>C.C. 3.X</t>
  </si>
  <si>
    <t>C.I. 4.1</t>
  </si>
  <si>
    <t>C.I. 4.2</t>
  </si>
  <si>
    <t>C.I. 4.3</t>
  </si>
  <si>
    <t>C.I. 4.4</t>
  </si>
  <si>
    <t>C.I. 4.5</t>
  </si>
  <si>
    <t>C.I. 4.6</t>
  </si>
  <si>
    <t>C.I. 4.7</t>
  </si>
  <si>
    <t>C.I. 4.8</t>
  </si>
  <si>
    <t>C.I. 4.9</t>
  </si>
  <si>
    <t>C.I. 4.10</t>
  </si>
  <si>
    <t>C.I. 4.X</t>
  </si>
  <si>
    <t>C.C. 4.1</t>
  </si>
  <si>
    <t>C.C. 4.2</t>
  </si>
  <si>
    <t>C.C. 4.3</t>
  </si>
  <si>
    <t>C.C. 4.4</t>
  </si>
  <si>
    <t>C.C. 4.5</t>
  </si>
  <si>
    <t>C.C. 4.6</t>
  </si>
  <si>
    <t>C.C. 4.7</t>
  </si>
  <si>
    <t>C.C. 4.8</t>
  </si>
  <si>
    <t>C.C. 4.9</t>
  </si>
  <si>
    <t>C.C. 4.10</t>
  </si>
  <si>
    <t>C.C. 4.X</t>
  </si>
  <si>
    <t>C.I. 5.1</t>
  </si>
  <si>
    <t>C.I. 5.2</t>
  </si>
  <si>
    <t>C.I. 5.3</t>
  </si>
  <si>
    <t>C.I. 5.X</t>
  </si>
  <si>
    <t>C.C. 5.1</t>
  </si>
  <si>
    <t>C.C. 5.2</t>
  </si>
  <si>
    <t>C.C. 5.3</t>
  </si>
  <si>
    <t>C.C. 5.X</t>
  </si>
  <si>
    <t>C.I. 6.1</t>
  </si>
  <si>
    <t>C.I. 6.2</t>
  </si>
  <si>
    <t>C.I. 6.3</t>
  </si>
  <si>
    <t>C.I. 6.4</t>
  </si>
  <si>
    <t>C.I. 6.5</t>
  </si>
  <si>
    <t>C.I. 6.X</t>
  </si>
  <si>
    <t>C.C. 6.1</t>
  </si>
  <si>
    <t>C.C. 6.2</t>
  </si>
  <si>
    <t>C.C. 6.3</t>
  </si>
  <si>
    <t>C.C. 6.4</t>
  </si>
  <si>
    <t>C.C. 6.5</t>
  </si>
  <si>
    <t>C.C. 6.X</t>
  </si>
  <si>
    <t>C.I. 7.1</t>
  </si>
  <si>
    <t>C.I. 7.2</t>
  </si>
  <si>
    <t>C.I. 7.3</t>
  </si>
  <si>
    <t>C.I. 7.4</t>
  </si>
  <si>
    <t>C.I.7.X</t>
  </si>
  <si>
    <t>C.C. 7.X</t>
  </si>
  <si>
    <t>C.C. 7.1</t>
  </si>
  <si>
    <t>C.C. 7.2</t>
  </si>
  <si>
    <t>C.C. 7.3</t>
  </si>
  <si>
    <t>C.C. 7.4</t>
  </si>
  <si>
    <t>C.I. 8.1</t>
  </si>
  <si>
    <t>C.I. 8.2</t>
  </si>
  <si>
    <t>C.I. 8.3</t>
  </si>
  <si>
    <t>C.I. 8.X</t>
  </si>
  <si>
    <t>C.C. 8.1</t>
  </si>
  <si>
    <t>C.C. 8.2</t>
  </si>
  <si>
    <t>C.C. 8.3</t>
  </si>
  <si>
    <t>C.C. 8.X</t>
  </si>
  <si>
    <t>C.I. 9.1</t>
  </si>
  <si>
    <t>C.I. 9.X</t>
  </si>
  <si>
    <t>C.C. 9.1</t>
  </si>
  <si>
    <t>C.C. 9.X</t>
  </si>
  <si>
    <t>C.I. 10.1</t>
  </si>
  <si>
    <t>C.I. 10.2</t>
  </si>
  <si>
    <t>C.I. 10.X</t>
  </si>
  <si>
    <t>C.C. 10.1</t>
  </si>
  <si>
    <t>C.C. 10.2</t>
  </si>
  <si>
    <t>C.C. 10.X</t>
  </si>
  <si>
    <t>C.I. 11.1</t>
  </si>
  <si>
    <t>C.I. 11.2</t>
  </si>
  <si>
    <t>C.I. 11.3</t>
  </si>
  <si>
    <t>C.I. 11.X</t>
  </si>
  <si>
    <t>C.C. 11.1</t>
  </si>
  <si>
    <t>C.C. 11.2</t>
  </si>
  <si>
    <t>C.C. 11.3</t>
  </si>
  <si>
    <t>C.C. 11.X</t>
  </si>
  <si>
    <t>C.I. X.1</t>
  </si>
  <si>
    <t>C.I. X.X</t>
  </si>
  <si>
    <t>C.C. X.1</t>
  </si>
  <si>
    <t>C.C. X.X</t>
  </si>
  <si>
    <t>CV.I. 1.1</t>
  </si>
  <si>
    <t>CV.I. 1.2</t>
  </si>
  <si>
    <t>CV.I. 1.3</t>
  </si>
  <si>
    <t>CV.I. 1.X</t>
  </si>
  <si>
    <t>CV.C. 1.1</t>
  </si>
  <si>
    <t>CV.C. 1.2</t>
  </si>
  <si>
    <t>CV.C. 1.3</t>
  </si>
  <si>
    <t>CV.C. 1.X</t>
  </si>
  <si>
    <t>CV.I. 2.1</t>
  </si>
  <si>
    <t>CV.I. 2.2</t>
  </si>
  <si>
    <t>CV.I. 2.3</t>
  </si>
  <si>
    <t>CV.I. 2.4</t>
  </si>
  <si>
    <t>CV.I. 2.5</t>
  </si>
  <si>
    <t>CV.I. 2.X</t>
  </si>
  <si>
    <t>CV.C. 2.1</t>
  </si>
  <si>
    <t>CV.C. 2.2</t>
  </si>
  <si>
    <t>CV.C. 2.3</t>
  </si>
  <si>
    <t>CV.C. 2.4</t>
  </si>
  <si>
    <t>CV.C. 2.5</t>
  </si>
  <si>
    <t>CV.C. 2.X</t>
  </si>
  <si>
    <t>CV.I. 3.1</t>
  </si>
  <si>
    <t>CV.I. 3.2</t>
  </si>
  <si>
    <t>CV.I. 3.X</t>
  </si>
  <si>
    <t>CV.C. 3.1</t>
  </si>
  <si>
    <t>CV.C. 3.2</t>
  </si>
  <si>
    <t>CV.C. 3.X</t>
  </si>
  <si>
    <t>CV.I. 4.1</t>
  </si>
  <si>
    <t>CV.I. 4.X</t>
  </si>
  <si>
    <t>CV.C. 4.1</t>
  </si>
  <si>
    <t>CV.C. 4.X</t>
  </si>
  <si>
    <t>CV.I. 5.1</t>
  </si>
  <si>
    <t>CV.I. 5.X</t>
  </si>
  <si>
    <t>CV.C. 5.1</t>
  </si>
  <si>
    <t>CV.C. 5.X</t>
  </si>
  <si>
    <t>CV.I. 6.1</t>
  </si>
  <si>
    <t>CV.I. 6.2</t>
  </si>
  <si>
    <t>CV.I. 6.X</t>
  </si>
  <si>
    <t>CV.C. 6.1</t>
  </si>
  <si>
    <t>CV.C. 6.2</t>
  </si>
  <si>
    <t>CV.C. 6.X</t>
  </si>
  <si>
    <t>CV.I. 7.1</t>
  </si>
  <si>
    <t>CV.I. 7.2</t>
  </si>
  <si>
    <t>CV.I. 7.3</t>
  </si>
  <si>
    <t>CV.I. 7.X</t>
  </si>
  <si>
    <t>CV.C. 7.1</t>
  </si>
  <si>
    <t>CV.C. 7.2</t>
  </si>
  <si>
    <t>CV.C. 7.3</t>
  </si>
  <si>
    <t>CV.C. 7.X</t>
  </si>
  <si>
    <t>CV.I. X.1</t>
  </si>
  <si>
    <t>CV.I. X.X</t>
  </si>
  <si>
    <t>CV.C. X.1</t>
  </si>
  <si>
    <t>CV.C. X.X</t>
  </si>
  <si>
    <t>MP.I. 1.1</t>
  </si>
  <si>
    <t>MP.I. 1.2</t>
  </si>
  <si>
    <t>MP.I. 1.3</t>
  </si>
  <si>
    <t>MP.I. 1.4</t>
  </si>
  <si>
    <t>MP.I. 1.5</t>
  </si>
  <si>
    <t>MP.I. 1.X</t>
  </si>
  <si>
    <t>MP.C. 1.1</t>
  </si>
  <si>
    <t>MP.C. 1.2</t>
  </si>
  <si>
    <t>MP.C. 1.3</t>
  </si>
  <si>
    <t>MP.C. 1.4</t>
  </si>
  <si>
    <t>MP.C. 1.5</t>
  </si>
  <si>
    <t>MP.C. 1.X</t>
  </si>
  <si>
    <t>MP.I. 2.1</t>
  </si>
  <si>
    <t>MP.I. 2.2</t>
  </si>
  <si>
    <t>MP.I. 2.X</t>
  </si>
  <si>
    <t>MP.C. 2.1</t>
  </si>
  <si>
    <t>MP.C. 2.2</t>
  </si>
  <si>
    <t>MP.C. 2.X</t>
  </si>
  <si>
    <t>MP.I. 3.1</t>
  </si>
  <si>
    <t>MP.I. 3.2</t>
  </si>
  <si>
    <t>MP.I. 3.3</t>
  </si>
  <si>
    <t>MP.I. 3.X</t>
  </si>
  <si>
    <t>MP.C. 3.1</t>
  </si>
  <si>
    <t>MP.C. 3.2</t>
  </si>
  <si>
    <t>MP.C. 3.3</t>
  </si>
  <si>
    <t>MP.C. 3.X</t>
  </si>
  <si>
    <t>MP.I. 4.1</t>
  </si>
  <si>
    <t>MP.I. 4.2</t>
  </si>
  <si>
    <t>MP.I. 4.3</t>
  </si>
  <si>
    <t>MP.I. 4.4</t>
  </si>
  <si>
    <t>MP.I. 4.5</t>
  </si>
  <si>
    <t>MP.I. 4.X</t>
  </si>
  <si>
    <t>MP.C. 4.1</t>
  </si>
  <si>
    <t>MP.C. 4.2</t>
  </si>
  <si>
    <t>MP.C. 4.3</t>
  </si>
  <si>
    <t>MP.C. 4.4</t>
  </si>
  <si>
    <t>MP.C. 4.5</t>
  </si>
  <si>
    <t>MP.C. 4.X</t>
  </si>
  <si>
    <t>MP.I. 5.1</t>
  </si>
  <si>
    <t>MP.I. 5.2</t>
  </si>
  <si>
    <t>MP.I. 5.3</t>
  </si>
  <si>
    <t>MP.I. 5.4</t>
  </si>
  <si>
    <t>MP.I. 5.5</t>
  </si>
  <si>
    <t>MP.I. 5.X</t>
  </si>
  <si>
    <t>MP.C. 5.1</t>
  </si>
  <si>
    <t>MP.C. 5.2</t>
  </si>
  <si>
    <t>MP.C. 5.3</t>
  </si>
  <si>
    <t>MP.C. 5.4</t>
  </si>
  <si>
    <t>MP.C. 5.5</t>
  </si>
  <si>
    <t>MP.C. 5.X</t>
  </si>
  <si>
    <t>MP.I. 6.1</t>
  </si>
  <si>
    <t>MP.I. 6.2</t>
  </si>
  <si>
    <t>MP.I. 6.3</t>
  </si>
  <si>
    <t>MP.I. 6.4</t>
  </si>
  <si>
    <t>MP.I. 6.X</t>
  </si>
  <si>
    <t>MP.C. 6.1</t>
  </si>
  <si>
    <t>MP.C. 6.2</t>
  </si>
  <si>
    <t>MP.C. 6.3</t>
  </si>
  <si>
    <t>MP.C. 6.4</t>
  </si>
  <si>
    <t>MP.C. 6.X</t>
  </si>
  <si>
    <t>MP.I. 7.1</t>
  </si>
  <si>
    <t>MP.I. 7.2</t>
  </si>
  <si>
    <t>MP.I. 7.3</t>
  </si>
  <si>
    <t>MP.I. 7.X</t>
  </si>
  <si>
    <t>MP.C. 7.1</t>
  </si>
  <si>
    <t>MP.C. 7.2</t>
  </si>
  <si>
    <t>MP.C. 7.3</t>
  </si>
  <si>
    <t>MP.C. 7.X</t>
  </si>
  <si>
    <t>MP.I. 8.1</t>
  </si>
  <si>
    <t>MP.I. 8.2</t>
  </si>
  <si>
    <t>MP.I. 8.3</t>
  </si>
  <si>
    <t>MP.I. 8.X</t>
  </si>
  <si>
    <t>MP.C. 8.1</t>
  </si>
  <si>
    <t>MP.C. 8.2</t>
  </si>
  <si>
    <t>MP.C. 8.3</t>
  </si>
  <si>
    <t>MP.C. 8.X</t>
  </si>
  <si>
    <t>MP.I. X.1</t>
  </si>
  <si>
    <t>MP.I. X.X</t>
  </si>
  <si>
    <t>MP.C. X.1</t>
  </si>
  <si>
    <t>MP.C. X.X</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</si>
  <si>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</si>
  <si>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</si>
  <si>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</si>
  <si>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</si>
  <si>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</si>
  <si>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</si>
  <si>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</si>
  <si>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</si>
  <si>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</si>
  <si>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</si>
  <si>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</si>
  <si>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</si>
  <si>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</si>
  <si>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</si>
  <si>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S.R1</t>
  </si>
  <si>
    <t>S.R2</t>
  </si>
  <si>
    <t>S.R3</t>
  </si>
  <si>
    <t>S.R4</t>
  </si>
  <si>
    <t>S.R5</t>
  </si>
  <si>
    <t>S.R6</t>
  </si>
  <si>
    <t>S.R7</t>
  </si>
  <si>
    <t>S.R8</t>
  </si>
  <si>
    <t>S.R9</t>
  </si>
  <si>
    <t>S.RX</t>
  </si>
  <si>
    <t>C.R1</t>
  </si>
  <si>
    <t>C.R2</t>
  </si>
  <si>
    <t>C.R3</t>
  </si>
  <si>
    <t>C.R4</t>
  </si>
  <si>
    <t>C.R5</t>
  </si>
  <si>
    <t>C.R6</t>
  </si>
  <si>
    <t>C.R7</t>
  </si>
  <si>
    <t>C.R8</t>
  </si>
  <si>
    <t>C.R9</t>
  </si>
  <si>
    <t>C.R10</t>
  </si>
  <si>
    <t>C.R11</t>
  </si>
  <si>
    <t>C.RX</t>
  </si>
  <si>
    <t>CV.R1</t>
  </si>
  <si>
    <t>CV.R2</t>
  </si>
  <si>
    <t>CV.R3</t>
  </si>
  <si>
    <t>CV.R4</t>
  </si>
  <si>
    <t>CV.R5</t>
  </si>
  <si>
    <t>CV.R6</t>
  </si>
  <si>
    <t>CV.R7</t>
  </si>
  <si>
    <t>CV.RX</t>
  </si>
  <si>
    <t>MP.R1</t>
  </si>
  <si>
    <t>MP.R2</t>
  </si>
  <si>
    <t>MP.R3</t>
  </si>
  <si>
    <t>MP.R4</t>
  </si>
  <si>
    <t>MP.R5</t>
  </si>
  <si>
    <t>MP.R6</t>
  </si>
  <si>
    <t>MP.R7</t>
  </si>
  <si>
    <t>MP.R8</t>
  </si>
  <si>
    <t>MP.RX</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</si>
  <si>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</si>
  <si>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</si>
  <si>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</si>
  <si>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</si>
  <si>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</si>
  <si>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</si>
  <si>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b/>
        <i/>
        <sz val="9"/>
        <color theme="1"/>
        <rFont val="Calibri"/>
        <family val="2"/>
        <scheme val="minor"/>
      </rPr>
      <t xml:space="preserve">Falta de una lista actualizada de medios propios.
</t>
    </r>
    <r>
      <rPr>
        <sz val="9"/>
        <color theme="1"/>
        <rFont val="Calibri"/>
        <family val="2"/>
        <scheme val="minor"/>
      </rPr>
      <t>No se dispone de información actualizada de los entes que tienen la condición de medio propio personificado respecto a la entidad que realiza el encargo.</t>
    </r>
  </si>
  <si>
    <r>
      <rPr>
        <b/>
        <i/>
        <sz val="9"/>
        <color theme="1"/>
        <rFont val="Calibri"/>
        <family val="2"/>
        <scheme val="minor"/>
      </rPr>
      <t xml:space="preserve">Concentración de encargos en un medio propio concreto, en el caso de que haya varios.
</t>
    </r>
    <r>
      <rPr>
        <sz val="9"/>
        <color theme="1"/>
        <rFont val="Calibri"/>
        <family val="2"/>
        <scheme val="minor"/>
      </rPr>
      <t>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</si>
  <si>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r>
      <rPr>
        <b/>
        <i/>
        <sz val="9"/>
        <color theme="1"/>
        <rFont val="Calibri"/>
        <family val="2"/>
        <scheme val="minor"/>
      </rPr>
      <t xml:space="preserve">El objeto del medio propio al que se realiza el encargo no coincide con el tipo de actividades que se le han encargado.
</t>
    </r>
    <r>
      <rPr>
        <sz val="9"/>
        <color theme="1"/>
        <rFont val="Calibri"/>
        <family val="2"/>
        <scheme val="minor"/>
      </rPr>
      <t>Se han realizado encargos no plenamente concordantes con el objeto social del medio propio o que no encajan adecuadamente en el mismo o en su área de especialización funcional.</t>
    </r>
  </si>
  <si>
    <r>
      <rPr>
        <b/>
        <i/>
        <sz val="9"/>
        <color theme="1"/>
        <rFont val="Calibri"/>
        <family val="2"/>
        <scheme val="minor"/>
      </rPr>
      <t>El medio propio no cumple los requisitos para serlo</t>
    </r>
    <r>
      <rPr>
        <sz val="9"/>
        <color theme="1"/>
        <rFont val="Calibri"/>
        <family val="2"/>
        <scheme val="minor"/>
      </rPr>
      <t>.
La entidad a la que se le ha realizado el encargo no reúne los requisitos para ser medio propio del ente que realiza el encargo establecidos en el artículo 32 de la Ley 9/2017 de Contratos del Sector Público, o la ha perdido antes o después de formalizar el encargo.</t>
    </r>
  </si>
  <si>
    <r>
      <rPr>
        <b/>
        <i/>
        <sz val="9"/>
        <color theme="1"/>
        <rFont val="Calibri"/>
        <family val="2"/>
        <scheme val="minor"/>
      </rPr>
      <t>El medio propio no figura publicado en la Plataforma de Contratación</t>
    </r>
    <r>
      <rPr>
        <sz val="9"/>
        <color theme="1"/>
        <rFont val="Calibri"/>
        <family val="2"/>
        <scheme val="minor"/>
      </rPr>
      <t>.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</si>
  <si>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r>
      <rPr>
        <b/>
        <i/>
        <sz val="9"/>
        <color theme="1"/>
        <rFont val="Calibri"/>
        <family val="2"/>
        <scheme val="minor"/>
      </rPr>
      <t xml:space="preserve">Ausencia de tarifas aprobadas por el órgano competente o falta de actualización cuando proceda.
</t>
    </r>
    <r>
      <rPr>
        <sz val="9"/>
        <color theme="1"/>
        <rFont val="Calibri"/>
        <family val="2"/>
        <scheme val="minor"/>
      </rPr>
      <t>El medio propio no dispone de tarifas aprobadas por el órgano competente para ello (o actualizadas convenientemente para reflejar los costes reales de la actividad) para determinar el importe del encargo.</t>
    </r>
  </si>
  <si>
    <r>
      <rPr>
        <b/>
        <i/>
        <sz val="9"/>
        <color theme="1"/>
        <rFont val="Calibri"/>
        <family val="2"/>
        <scheme val="minor"/>
      </rPr>
      <t xml:space="preserve">Aplicación incorrecta de las tarifas aplicadas en la elaboración del presupuesto.
</t>
    </r>
    <r>
      <rPr>
        <sz val="9"/>
        <color theme="1"/>
        <rFont val="Calibri"/>
        <family val="2"/>
        <scheme val="minor"/>
      </rPr>
      <t>No se han aplicado las tarifas aprobadas para la elaboración del presupuesto del encargo y sus modificaciones o se han aplicado incorrectamente.</t>
    </r>
  </si>
  <si>
    <r>
      <rPr>
        <b/>
        <i/>
        <sz val="9"/>
        <color theme="1"/>
        <rFont val="Calibri"/>
        <family val="2"/>
        <scheme val="minor"/>
      </rPr>
      <t xml:space="preserve">Estimación incorrecta de las unidades a las que se aplican las tarifas en la elaboración del presupuesto.
</t>
    </r>
    <r>
      <rPr>
        <sz val="9"/>
        <color theme="1"/>
        <rFont val="Calibri"/>
        <family val="2"/>
        <scheme val="minor"/>
      </rPr>
      <t>Las unidades materiales, personales y temporales que se han tenido en cuenta para la elaboración del presupuesto del encargo y sus modificaciones no han sido estimadas correctamente.</t>
    </r>
  </si>
  <si>
    <r>
      <rPr>
        <b/>
        <i/>
        <sz val="9"/>
        <color theme="1"/>
        <rFont val="Calibri"/>
        <family val="2"/>
        <scheme val="minor"/>
      </rPr>
      <t xml:space="preserve">No se han compensado las actividades subcontratadas.
</t>
    </r>
    <r>
      <rPr>
        <sz val="9"/>
        <color theme="1"/>
        <rFont val="Calibri"/>
        <family val="2"/>
        <scheme val="minor"/>
      </rPr>
      <t>En la elaboración del presupuesto del encargo no se ha llevado a cabo la compensación de las unidades subcontratadas atendiendo al coste efectivo soportado.</t>
    </r>
  </si>
  <si>
    <r>
      <rPr>
        <b/>
        <i/>
        <sz val="9"/>
        <color theme="1"/>
        <rFont val="Calibri"/>
        <family val="2"/>
        <scheme val="minor"/>
      </rPr>
      <t xml:space="preserve">Aplicación de IVA cuando se trata de una operación no sujeta (artículo 7.8º Ley del IVA).
</t>
    </r>
    <r>
      <rPr>
        <sz val="9"/>
        <color theme="1"/>
        <rFont val="Calibri"/>
        <family val="2"/>
        <scheme val="minor"/>
      </rPr>
      <t>Se ha aplicado el IVA al importe del encargo cuando se trata de una operación no sujeta al IVA.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</si>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</sst>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9"/>
      <color rgb="FF000000"/>
      <name val="Calibri"/>
      <family val="2"/>
      <scheme val="minor"/>
    </font>
    <font>
      <b/>
      <sz val="9"/>
      <color rgb="FF000000"/>
      <name val="Calibri"/>
      <family val="2"/>
      <scheme val="minor"/>
    </font>
    <font>
      <u/>
      <sz val="9"/>
      <color indexed="8"/>
      <name val="Calibri"/>
      <family val="2"/>
      <scheme val="minor"/>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9"/>
      <color rgb="FF000000"/>
      <name val="Calibri"/>
      <family val="2"/>
      <scheme val="minor"/>
    </font>
    <font>
      <sz val="9"/>
      <color indexed="8"/>
      <name val="Calibri"/>
      <family val="2"/>
      <scheme val="minor"/>
    </font>
    <font>
      <b/>
      <i/>
      <sz val="11"/>
      <color theme="1"/>
      <name val="Calibri"/>
      <family val="2"/>
      <scheme val="minor"/>
    </font>
    <font>
      <i/>
      <sz val="9"/>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9" fillId="0" borderId="0" applyNumberFormat="0" applyFill="0" applyBorder="0" applyAlignment="0" applyProtection="0"/>
  </cellStyleXfs>
  <cellXfs count="230">
    <xf numFmtId="0" fontId="0" fillId="0" borderId="0" xfId="0"/>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5" fillId="0" borderId="0" xfId="0" applyFont="1" applyAlignment="1" applyProtection="1">
      <alignment vertical="center"/>
    </xf>
    <xf numFmtId="0" fontId="0" fillId="0" borderId="0" xfId="0" applyAlignment="1">
      <alignment vertical="center" wrapText="1"/>
    </xf>
    <xf numFmtId="0" fontId="1" fillId="0" borderId="0" xfId="0" applyFont="1" applyAlignment="1" applyProtection="1">
      <alignment horizontal="right" vertical="center"/>
    </xf>
    <xf numFmtId="0" fontId="1" fillId="0" borderId="0" xfId="0" applyFont="1" applyAlignment="1" applyProtection="1">
      <alignment vertical="center"/>
    </xf>
    <xf numFmtId="0" fontId="0" fillId="0" borderId="0" xfId="0" applyProtection="1"/>
    <xf numFmtId="0" fontId="0"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1" fillId="0" borderId="1" xfId="0" applyFont="1" applyBorder="1" applyAlignment="1" applyProtection="1">
      <alignment vertical="center" wrapText="1"/>
    </xf>
    <xf numFmtId="0" fontId="0" fillId="0" borderId="0" xfId="0" applyBorder="1" applyAlignment="1">
      <alignment vertical="center"/>
    </xf>
    <xf numFmtId="0" fontId="0" fillId="0" borderId="1" xfId="0" applyFont="1"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applyFill="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Fill="1" applyAlignment="1">
      <alignment wrapText="1"/>
    </xf>
    <xf numFmtId="0" fontId="16" fillId="0" borderId="0" xfId="1" applyFont="1" applyFill="1" applyAlignment="1">
      <alignment wrapText="1"/>
    </xf>
    <xf numFmtId="0" fontId="10" fillId="0" borderId="6" xfId="1" applyFont="1" applyFill="1" applyBorder="1" applyAlignment="1">
      <alignment horizontal="center" vertical="center"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2" fillId="0" borderId="0" xfId="1" applyFont="1" applyFill="1"/>
    <xf numFmtId="0" fontId="10" fillId="0" borderId="0" xfId="1" applyFont="1" applyFill="1"/>
    <xf numFmtId="0" fontId="11" fillId="0" borderId="0" xfId="1" applyFill="1"/>
    <xf numFmtId="0" fontId="16" fillId="0" borderId="0" xfId="1" applyFont="1" applyFill="1"/>
    <xf numFmtId="0" fontId="11" fillId="0" borderId="0" xfId="1" applyFill="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19" fillId="0" borderId="0" xfId="1" applyFont="1" applyFill="1" applyAlignment="1">
      <alignment wrapText="1"/>
    </xf>
    <xf numFmtId="0" fontId="10" fillId="0" borderId="14" xfId="1" applyFont="1" applyFill="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10" fillId="0" borderId="1" xfId="1" applyFont="1" applyFill="1" applyBorder="1" applyAlignment="1" applyProtection="1">
      <alignment vertical="center" wrapText="1"/>
    </xf>
    <xf numFmtId="0" fontId="22" fillId="0" borderId="1" xfId="1" applyFont="1" applyFill="1" applyBorder="1" applyAlignment="1" applyProtection="1">
      <alignment vertical="center" wrapText="1"/>
    </xf>
    <xf numFmtId="0" fontId="12" fillId="0" borderId="1" xfId="1" applyFont="1" applyFill="1" applyBorder="1" applyAlignment="1" applyProtection="1">
      <alignment vertical="center" wrapText="1"/>
    </xf>
    <xf numFmtId="0" fontId="12" fillId="4" borderId="1" xfId="1" applyFont="1" applyFill="1" applyBorder="1" applyAlignment="1" applyProtection="1">
      <alignment vertical="center" wrapText="1"/>
    </xf>
    <xf numFmtId="0" fontId="12" fillId="4" borderId="1" xfId="1" applyFont="1" applyFill="1" applyBorder="1" applyAlignment="1" applyProtection="1">
      <alignment horizontal="left" vertical="center" wrapText="1"/>
    </xf>
    <xf numFmtId="0" fontId="13" fillId="0" borderId="1" xfId="1" applyFont="1" applyFill="1" applyBorder="1" applyAlignment="1" applyProtection="1">
      <alignment vertical="center" wrapText="1"/>
    </xf>
    <xf numFmtId="0" fontId="10" fillId="0" borderId="1" xfId="1" applyFont="1" applyBorder="1" applyAlignment="1" applyProtection="1">
      <alignment vertical="center" wrapText="1"/>
    </xf>
    <xf numFmtId="0" fontId="12" fillId="0" borderId="1" xfId="1" applyFont="1" applyFill="1" applyBorder="1" applyAlignment="1" applyProtection="1">
      <alignment horizontal="left" vertical="center" wrapText="1"/>
    </xf>
    <xf numFmtId="0" fontId="10" fillId="0" borderId="16" xfId="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2" fillId="0" borderId="0" xfId="1" applyFont="1" applyAlignment="1">
      <alignment horizontal="left" vertical="center"/>
    </xf>
    <xf numFmtId="0" fontId="10" fillId="0" borderId="0" xfId="1" applyFont="1" applyAlignment="1">
      <alignment horizontal="left"/>
    </xf>
    <xf numFmtId="0" fontId="12" fillId="0" borderId="0" xfId="1" applyFont="1" applyFill="1" applyAlignment="1">
      <alignment horizontal="left" vertical="center"/>
    </xf>
    <xf numFmtId="0" fontId="10" fillId="3" borderId="0" xfId="1" applyFont="1" applyFill="1" applyAlignment="1">
      <alignment wrapText="1"/>
    </xf>
    <xf numFmtId="0" fontId="12" fillId="6" borderId="6" xfId="1" applyFont="1" applyFill="1" applyBorder="1" applyAlignment="1">
      <alignment horizontal="center" vertical="center"/>
    </xf>
    <xf numFmtId="0" fontId="12" fillId="5" borderId="6" xfId="1" applyFont="1" applyFill="1" applyBorder="1" applyAlignment="1">
      <alignment horizontal="center" vertical="center"/>
    </xf>
    <xf numFmtId="0" fontId="12" fillId="7" borderId="6" xfId="1" applyFont="1" applyFill="1" applyBorder="1" applyAlignment="1">
      <alignment horizontal="center" vertical="center"/>
    </xf>
    <xf numFmtId="0" fontId="12" fillId="0" borderId="1" xfId="1" applyFont="1" applyFill="1" applyBorder="1" applyAlignment="1" applyProtection="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9" xfId="0" applyFont="1" applyFill="1" applyBorder="1" applyAlignment="1">
      <alignment horizontal="left" vertical="top" wrapText="1"/>
    </xf>
    <xf numFmtId="0" fontId="10" fillId="4" borderId="1" xfId="0" applyFont="1" applyFill="1" applyBorder="1" applyAlignment="1">
      <alignment horizontal="left" vertical="top" wrapText="1"/>
    </xf>
    <xf numFmtId="0" fontId="17" fillId="0" borderId="1" xfId="0" applyFont="1" applyBorder="1" applyAlignment="1">
      <alignmen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vertical="center" wrapText="1"/>
    </xf>
    <xf numFmtId="0" fontId="13" fillId="0" borderId="1" xfId="0" applyFont="1" applyFill="1" applyBorder="1" applyAlignment="1" applyProtection="1">
      <alignment vertical="center" wrapText="1"/>
    </xf>
    <xf numFmtId="0" fontId="12" fillId="8" borderId="6" xfId="1" applyFont="1" applyFill="1" applyBorder="1" applyAlignment="1">
      <alignment horizontal="center" vertical="center"/>
    </xf>
    <xf numFmtId="0" fontId="28" fillId="0" borderId="0" xfId="0" applyFont="1" applyAlignment="1">
      <alignment vertical="center"/>
    </xf>
    <xf numFmtId="0" fontId="29"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7" fillId="4" borderId="1" xfId="0" applyFont="1" applyFill="1" applyBorder="1" applyAlignment="1">
      <alignment horizontal="left" vertical="center" wrapText="1"/>
    </xf>
    <xf numFmtId="0" fontId="17" fillId="0" borderId="1"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2" fillId="0" borderId="1" xfId="0" applyFont="1" applyFill="1" applyBorder="1" applyAlignment="1" applyProtection="1">
      <alignment vertical="center" wrapText="1"/>
    </xf>
    <xf numFmtId="0" fontId="10" fillId="4" borderId="1" xfId="0" applyFont="1" applyFill="1" applyBorder="1" applyAlignment="1" applyProtection="1">
      <alignment vertical="center" wrapText="1"/>
    </xf>
    <xf numFmtId="0" fontId="13" fillId="4" borderId="1" xfId="1" applyFont="1" applyFill="1" applyBorder="1" applyAlignment="1" applyProtection="1">
      <alignment vertical="center" wrapText="1"/>
    </xf>
    <xf numFmtId="0" fontId="12" fillId="8" borderId="1" xfId="1" applyFont="1" applyFill="1" applyBorder="1" applyAlignment="1">
      <alignment horizontal="center" vertical="center"/>
    </xf>
    <xf numFmtId="0" fontId="10" fillId="4" borderId="18" xfId="0" applyFont="1" applyFill="1" applyBorder="1" applyAlignment="1">
      <alignment horizontal="left" vertical="center" wrapText="1"/>
    </xf>
    <xf numFmtId="0" fontId="10" fillId="0" borderId="0" xfId="1" applyFont="1" applyFill="1" applyBorder="1" applyAlignment="1">
      <alignment wrapText="1"/>
    </xf>
    <xf numFmtId="0" fontId="17" fillId="0" borderId="0" xfId="1" applyFont="1" applyBorder="1" applyAlignment="1">
      <alignment horizontal="center" vertical="center" wrapText="1"/>
    </xf>
    <xf numFmtId="0" fontId="11" fillId="0" borderId="0" xfId="1" applyFill="1" applyBorder="1" applyAlignment="1">
      <alignment wrapText="1"/>
    </xf>
    <xf numFmtId="0" fontId="13" fillId="0" borderId="1" xfId="1" applyFont="1" applyFill="1" applyBorder="1" applyAlignment="1" applyProtection="1">
      <alignment horizontal="center" vertical="center" wrapText="1"/>
    </xf>
    <xf numFmtId="0" fontId="27"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Fill="1" applyBorder="1" applyAlignment="1">
      <alignment horizontal="center" vertical="center" wrapText="1"/>
    </xf>
    <xf numFmtId="0" fontId="10" fillId="0" borderId="1" xfId="1" applyFont="1" applyBorder="1" applyAlignment="1">
      <alignment horizontal="center" vertical="center"/>
    </xf>
    <xf numFmtId="0" fontId="15" fillId="0" borderId="0" xfId="1" applyFont="1" applyBorder="1" applyAlignment="1">
      <alignment wrapText="1"/>
    </xf>
    <xf numFmtId="0" fontId="16" fillId="0" borderId="0" xfId="1" applyFont="1" applyFill="1" applyBorder="1" applyAlignment="1">
      <alignment wrapText="1"/>
    </xf>
    <xf numFmtId="0" fontId="12" fillId="0" borderId="0" xfId="1" applyFont="1" applyFill="1" applyBorder="1" applyAlignment="1">
      <alignment horizontal="center" vertical="center" wrapText="1"/>
    </xf>
    <xf numFmtId="0" fontId="21" fillId="0" borderId="0" xfId="1" applyFont="1" applyBorder="1"/>
    <xf numFmtId="0" fontId="10" fillId="0" borderId="0" xfId="1" applyFont="1" applyFill="1" applyBorder="1" applyAlignment="1">
      <alignment horizontal="center" vertical="center" wrapText="1"/>
    </xf>
    <xf numFmtId="0" fontId="10" fillId="0" borderId="0" xfId="1" applyFont="1" applyBorder="1"/>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0" fillId="12" borderId="6" xfId="1" applyFont="1" applyFill="1" applyBorder="1" applyAlignment="1">
      <alignment horizontal="center" vertical="center"/>
    </xf>
    <xf numFmtId="0" fontId="10" fillId="12" borderId="1" xfId="1" applyFont="1" applyFill="1" applyBorder="1" applyAlignment="1">
      <alignment horizontal="center" vertical="center"/>
    </xf>
    <xf numFmtId="0" fontId="18" fillId="12" borderId="1" xfId="1" applyFont="1" applyFill="1" applyBorder="1" applyAlignment="1">
      <alignment vertical="center" wrapText="1"/>
    </xf>
    <xf numFmtId="0" fontId="10" fillId="12" borderId="1" xfId="1" applyFont="1" applyFill="1" applyBorder="1" applyAlignment="1">
      <alignment vertical="center" wrapText="1"/>
    </xf>
    <xf numFmtId="0" fontId="18" fillId="12" borderId="1" xfId="1" applyFont="1" applyFill="1" applyBorder="1" applyAlignment="1">
      <alignment vertical="top" wrapText="1"/>
    </xf>
    <xf numFmtId="2" fontId="10" fillId="13" borderId="1" xfId="1" applyNumberFormat="1" applyFont="1" applyFill="1" applyBorder="1" applyAlignment="1">
      <alignment horizontal="center" vertical="center"/>
    </xf>
    <xf numFmtId="1" fontId="10" fillId="13" borderId="1" xfId="1" applyNumberFormat="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2" fillId="9" borderId="5" xfId="1" applyFont="1" applyFill="1" applyBorder="1" applyAlignment="1">
      <alignment horizontal="center" wrapText="1"/>
    </xf>
    <xf numFmtId="0" fontId="12" fillId="15" borderId="1"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8" fillId="12" borderId="1" xfId="1" applyFont="1" applyFill="1" applyBorder="1" applyAlignment="1">
      <alignment horizontal="center" vertical="center" wrapText="1"/>
    </xf>
    <xf numFmtId="0" fontId="13" fillId="15"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15" borderId="1"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2" fillId="5" borderId="1" xfId="1" applyFont="1" applyFill="1" applyBorder="1" applyAlignment="1">
      <alignment horizontal="center" vertical="center"/>
    </xf>
    <xf numFmtId="0" fontId="17" fillId="0" borderId="1" xfId="1" applyFont="1" applyBorder="1" applyAlignment="1">
      <alignment vertical="center" wrapText="1"/>
    </xf>
    <xf numFmtId="0" fontId="13" fillId="15"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Fill="1" applyBorder="1" applyAlignment="1">
      <alignment horizontal="center" vertical="center" wrapText="1"/>
    </xf>
    <xf numFmtId="0" fontId="35" fillId="0" borderId="0" xfId="1" applyFont="1"/>
    <xf numFmtId="0" fontId="35" fillId="0" borderId="0" xfId="1" applyFont="1" applyAlignment="1">
      <alignment horizontal="left" vertical="center"/>
    </xf>
    <xf numFmtId="0" fontId="12" fillId="9" borderId="2" xfId="1" applyFont="1" applyFill="1" applyBorder="1" applyAlignment="1">
      <alignment horizontal="center" vertical="center" wrapText="1"/>
    </xf>
    <xf numFmtId="0" fontId="13" fillId="0" borderId="6" xfId="1" applyFont="1" applyBorder="1" applyAlignment="1">
      <alignment horizontal="center" vertical="center" wrapText="1"/>
    </xf>
    <xf numFmtId="0" fontId="37" fillId="0" borderId="0" xfId="0" applyFont="1" applyAlignment="1" applyProtection="1">
      <alignment vertical="center"/>
    </xf>
    <xf numFmtId="0" fontId="17" fillId="0" borderId="1" xfId="1" applyFont="1" applyFill="1" applyBorder="1" applyAlignment="1" applyProtection="1">
      <alignment vertical="center" wrapText="1"/>
    </xf>
    <xf numFmtId="0" fontId="0" fillId="0" borderId="0" xfId="0" applyAlignment="1">
      <alignment vertical="center"/>
    </xf>
    <xf numFmtId="0" fontId="10" fillId="7" borderId="1" xfId="0" applyFont="1" applyFill="1" applyBorder="1" applyAlignment="1">
      <alignment vertical="center" wrapText="1"/>
    </xf>
    <xf numFmtId="0" fontId="10" fillId="16" borderId="1" xfId="0" applyFont="1" applyFill="1" applyBorder="1" applyAlignment="1">
      <alignment vertical="center" wrapText="1"/>
    </xf>
    <xf numFmtId="0" fontId="10" fillId="17" borderId="1" xfId="0" applyFont="1" applyFill="1" applyBorder="1" applyAlignment="1">
      <alignment vertical="center" wrapText="1"/>
    </xf>
    <xf numFmtId="0" fontId="12" fillId="12" borderId="1" xfId="1" applyFont="1" applyFill="1" applyBorder="1" applyAlignment="1">
      <alignment horizontal="center" vertical="center" wrapText="1"/>
    </xf>
    <xf numFmtId="0" fontId="38"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0" fillId="16" borderId="1" xfId="0" applyFill="1" applyBorder="1"/>
    <xf numFmtId="0" fontId="0" fillId="17" borderId="1" xfId="0" applyFill="1" applyBorder="1"/>
    <xf numFmtId="0" fontId="0" fillId="7" borderId="1" xfId="0" applyFill="1" applyBorder="1"/>
    <xf numFmtId="0" fontId="1" fillId="11" borderId="1" xfId="0" applyFont="1" applyFill="1" applyBorder="1" applyAlignment="1">
      <alignment horizontal="center"/>
    </xf>
    <xf numFmtId="0" fontId="17" fillId="4" borderId="1" xfId="0" applyFont="1" applyFill="1" applyBorder="1" applyAlignment="1">
      <alignment vertical="center" wrapText="1"/>
    </xf>
    <xf numFmtId="0" fontId="17" fillId="0" borderId="1" xfId="0" applyFont="1" applyFill="1" applyBorder="1" applyAlignment="1" applyProtection="1">
      <alignment vertical="center" wrapText="1"/>
    </xf>
    <xf numFmtId="0" fontId="0" fillId="0" borderId="0" xfId="0" applyFont="1" applyAlignment="1" applyProtection="1">
      <alignment vertical="top" wrapText="1"/>
    </xf>
    <xf numFmtId="0" fontId="0" fillId="0" borderId="0" xfId="0" applyAlignment="1">
      <alignment vertical="top" wrapText="1"/>
    </xf>
    <xf numFmtId="0" fontId="2" fillId="2" borderId="0" xfId="0" applyFont="1" applyFill="1" applyAlignment="1" applyProtection="1">
      <alignment vertical="center" wrapText="1"/>
    </xf>
    <xf numFmtId="0" fontId="0" fillId="0" borderId="0" xfId="0" applyAlignment="1">
      <alignment vertical="center" wrapText="1"/>
    </xf>
    <xf numFmtId="0" fontId="0" fillId="0" borderId="0" xfId="0" applyFont="1" applyAlignment="1" applyProtection="1">
      <alignment vertical="center" wrapText="1"/>
    </xf>
    <xf numFmtId="0" fontId="33" fillId="0" borderId="0" xfId="0" applyFont="1" applyAlignment="1" applyProtection="1">
      <alignment vertical="center" wrapText="1"/>
    </xf>
    <xf numFmtId="0" fontId="33" fillId="0" borderId="0" xfId="0" applyFont="1" applyAlignment="1">
      <alignment vertical="center" wrapText="1"/>
    </xf>
    <xf numFmtId="0" fontId="5" fillId="0" borderId="0" xfId="0" applyFont="1" applyAlignment="1" applyProtection="1">
      <alignment vertical="top" wrapText="1"/>
    </xf>
    <xf numFmtId="0" fontId="0" fillId="0" borderId="1" xfId="0" applyFont="1" applyBorder="1" applyAlignment="1" applyProtection="1">
      <alignment vertical="center" wrapText="1"/>
    </xf>
    <xf numFmtId="0" fontId="0" fillId="0" borderId="1" xfId="0" applyFont="1" applyBorder="1" applyAlignment="1">
      <alignment vertical="center" wrapText="1"/>
    </xf>
    <xf numFmtId="0" fontId="33" fillId="0" borderId="0" xfId="0" applyFont="1" applyAlignment="1">
      <alignment horizontal="justify" vertical="center" wrapText="1"/>
    </xf>
    <xf numFmtId="0" fontId="33" fillId="0" borderId="0" xfId="0" applyFont="1" applyAlignment="1">
      <alignment wrapText="1"/>
    </xf>
    <xf numFmtId="0" fontId="0" fillId="0" borderId="0" xfId="0" applyAlignment="1">
      <alignment wrapText="1"/>
    </xf>
    <xf numFmtId="0" fontId="1" fillId="0" borderId="1" xfId="0" applyFont="1" applyBorder="1" applyAlignment="1" applyProtection="1">
      <alignment horizontal="left" vertical="center" wrapText="1"/>
    </xf>
    <xf numFmtId="0" fontId="0" fillId="0" borderId="2" xfId="0" applyFont="1" applyBorder="1" applyAlignment="1" applyProtection="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12" borderId="2" xfId="1"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10"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pplyProtection="1">
      <alignment vertical="center" wrapText="1"/>
    </xf>
    <xf numFmtId="0" fontId="0" fillId="0" borderId="1" xfId="0" applyFont="1" applyBorder="1" applyAlignment="1" applyProtection="1">
      <alignment vertical="top" wrapText="1"/>
    </xf>
    <xf numFmtId="0" fontId="0" fillId="0" borderId="1" xfId="0" applyFont="1" applyBorder="1" applyAlignment="1">
      <alignment vertical="top" wrapText="1"/>
    </xf>
    <xf numFmtId="0" fontId="13" fillId="14" borderId="2" xfId="1" applyFont="1" applyFill="1" applyBorder="1" applyAlignment="1">
      <alignment horizontal="center" vertical="center" wrapText="1"/>
    </xf>
    <xf numFmtId="0" fontId="13" fillId="14" borderId="3"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0" borderId="3" xfId="0" applyFill="1" applyBorder="1" applyAlignment="1">
      <alignment horizontal="center" vertical="center" wrapText="1"/>
    </xf>
    <xf numFmtId="0" fontId="13" fillId="14" borderId="7" xfId="1" applyFont="1" applyFill="1" applyBorder="1" applyAlignment="1">
      <alignment horizontal="center" wrapText="1"/>
    </xf>
    <xf numFmtId="0" fontId="13" fillId="14" borderId="8" xfId="1" applyFont="1" applyFill="1" applyBorder="1" applyAlignment="1">
      <alignment horizontal="center" wrapText="1"/>
    </xf>
    <xf numFmtId="0" fontId="13" fillId="14" borderId="9" xfId="1" applyFont="1" applyFill="1" applyBorder="1" applyAlignment="1">
      <alignment horizontal="center" wrapText="1"/>
    </xf>
    <xf numFmtId="0" fontId="13" fillId="14" borderId="10" xfId="1" applyFont="1" applyFill="1" applyBorder="1" applyAlignment="1">
      <alignment horizontal="center" wrapText="1"/>
    </xf>
    <xf numFmtId="0" fontId="12" fillId="9" borderId="11"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2" fillId="7" borderId="12" xfId="1" applyFont="1" applyFill="1" applyBorder="1" applyAlignment="1">
      <alignment horizontal="center" vertical="center"/>
    </xf>
    <xf numFmtId="0" fontId="10" fillId="7" borderId="13" xfId="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6" borderId="12" xfId="1" applyFont="1" applyFill="1" applyBorder="1" applyAlignment="1">
      <alignment horizontal="center" vertical="center"/>
    </xf>
    <xf numFmtId="0" fontId="10" fillId="6" borderId="13" xfId="1" applyFont="1" applyFill="1" applyBorder="1" applyAlignment="1">
      <alignment horizontal="center" vertical="center"/>
    </xf>
    <xf numFmtId="0" fontId="12" fillId="6" borderId="15"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8" borderId="12" xfId="1" applyFont="1" applyFill="1" applyBorder="1" applyAlignment="1">
      <alignment horizontal="center" vertical="center"/>
    </xf>
    <xf numFmtId="0" fontId="10" fillId="8" borderId="13" xfId="1" applyFont="1" applyFill="1" applyBorder="1" applyAlignment="1">
      <alignment horizontal="center" vertical="center"/>
    </xf>
    <xf numFmtId="0" fontId="12" fillId="8" borderId="15" xfId="1" applyFont="1" applyFill="1" applyBorder="1" applyAlignment="1">
      <alignment horizontal="center" vertical="center" wrapText="1"/>
    </xf>
    <xf numFmtId="0" fontId="12" fillId="8" borderId="13" xfId="1" applyFont="1" applyFill="1" applyBorder="1" applyAlignment="1">
      <alignment horizontal="center" vertical="center" wrapText="1"/>
    </xf>
  </cellXfs>
  <cellStyles count="3">
    <cellStyle name="Hipervínculo" xfId="2" builtinId="8"/>
    <cellStyle name="Normal" xfId="0" builtinId="0"/>
    <cellStyle name="Normal 2" xfId="1"/>
  </cellStyles>
  <dxfs count="108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428625</xdr:colOff>
      <xdr:row>19</xdr:row>
      <xdr:rowOff>104774</xdr:rowOff>
    </xdr:from>
    <xdr:to>
      <xdr:col>7</xdr:col>
      <xdr:colOff>85726</xdr:colOff>
      <xdr:row>29</xdr:row>
      <xdr:rowOff>9525</xdr:rowOff>
    </xdr:to>
    <xdr:sp macro="" textlink="">
      <xdr:nvSpPr>
        <xdr:cNvPr id="2" name="CuadroTexto 1"/>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57150</xdr:rowOff>
    </xdr:from>
    <xdr:to>
      <xdr:col>9</xdr:col>
      <xdr:colOff>38101</xdr:colOff>
      <xdr:row>32</xdr:row>
      <xdr:rowOff>57151</xdr:rowOff>
    </xdr:to>
    <xdr:sp macro="" textlink="">
      <xdr:nvSpPr>
        <xdr:cNvPr id="3" name="CuadroTexto 2"/>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17</xdr:row>
      <xdr:rowOff>38100</xdr:rowOff>
    </xdr:from>
    <xdr:to>
      <xdr:col>10</xdr:col>
      <xdr:colOff>352426</xdr:colOff>
      <xdr:row>25</xdr:row>
      <xdr:rowOff>38101</xdr:rowOff>
    </xdr:to>
    <xdr:sp macro="" textlink="">
      <xdr:nvSpPr>
        <xdr:cNvPr id="3" name="CuadroTexto 2"/>
        <xdr:cNvSpPr txBox="1"/>
      </xdr:nvSpPr>
      <xdr:spPr>
        <a:xfrm>
          <a:off x="990600" y="7010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552450</xdr:colOff>
      <xdr:row>18</xdr:row>
      <xdr:rowOff>123825</xdr:rowOff>
    </xdr:from>
    <xdr:to>
      <xdr:col>8</xdr:col>
      <xdr:colOff>485776</xdr:colOff>
      <xdr:row>28</xdr:row>
      <xdr:rowOff>123826</xdr:rowOff>
    </xdr:to>
    <xdr:sp macro="" textlink="">
      <xdr:nvSpPr>
        <xdr:cNvPr id="3" name="CuadroTexto 2"/>
        <xdr:cNvSpPr txBox="1"/>
      </xdr:nvSpPr>
      <xdr:spPr>
        <a:xfrm>
          <a:off x="1019175" y="63627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row r="51">
          <cell r="B51">
            <v>1</v>
          </cell>
          <cell r="C51">
            <v>-1</v>
          </cell>
        </row>
        <row r="52">
          <cell r="B52">
            <v>2</v>
          </cell>
          <cell r="C52">
            <v>-2</v>
          </cell>
        </row>
        <row r="53">
          <cell r="B53">
            <v>3</v>
          </cell>
          <cell r="C53">
            <v>-3</v>
          </cell>
        </row>
        <row r="54">
          <cell r="B54">
            <v>4</v>
          </cell>
          <cell r="C54">
            <v>-4</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tabSelected="1" zoomScaleNormal="100" workbookViewId="0">
      <selection sqref="A1:E1"/>
    </sheetView>
  </sheetViews>
  <sheetFormatPr baseColWidth="10" defaultColWidth="9.140625" defaultRowHeight="15" x14ac:dyDescent="0.25"/>
  <cols>
    <col min="2" max="2" width="43.5703125" customWidth="1"/>
    <col min="3" max="3" width="12.85546875" customWidth="1"/>
    <col min="4" max="4" width="35.28515625" customWidth="1"/>
    <col min="5" max="5" width="63.28515625" customWidth="1"/>
    <col min="7" max="7" width="11.5703125" customWidth="1"/>
  </cols>
  <sheetData>
    <row r="1" spans="1:16" ht="18.75" x14ac:dyDescent="0.3">
      <c r="A1" s="170" t="s">
        <v>57</v>
      </c>
      <c r="B1" s="171"/>
      <c r="C1" s="171"/>
      <c r="D1" s="171"/>
      <c r="E1" s="171"/>
      <c r="F1" s="1"/>
      <c r="G1" s="1"/>
      <c r="H1" s="1"/>
      <c r="I1" s="1"/>
      <c r="J1" s="1"/>
      <c r="K1" s="1"/>
      <c r="L1" s="1"/>
      <c r="M1" s="1"/>
      <c r="N1" s="1"/>
      <c r="O1" s="1"/>
      <c r="P1" s="1"/>
    </row>
    <row r="2" spans="1:16" ht="18.75" x14ac:dyDescent="0.3">
      <c r="A2" s="2"/>
      <c r="B2" s="153"/>
      <c r="C2" s="2"/>
      <c r="D2" s="2"/>
      <c r="E2" s="2"/>
      <c r="F2" s="1"/>
      <c r="G2" s="1"/>
      <c r="H2" s="1"/>
      <c r="I2" s="1"/>
      <c r="J2" s="1"/>
      <c r="K2" s="1"/>
      <c r="L2" s="1"/>
      <c r="M2" s="1"/>
      <c r="N2" s="1"/>
      <c r="O2" s="1"/>
      <c r="P2" s="1"/>
    </row>
    <row r="3" spans="1:16" ht="18.75" x14ac:dyDescent="0.3">
      <c r="A3" s="3" t="s">
        <v>0</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1</v>
      </c>
      <c r="B5" s="2"/>
      <c r="C5" s="2"/>
      <c r="D5" s="2"/>
      <c r="E5" s="2"/>
      <c r="F5" s="1"/>
      <c r="G5" s="1"/>
      <c r="H5" s="1"/>
      <c r="I5" s="1"/>
      <c r="J5" s="1"/>
      <c r="K5" s="1"/>
      <c r="L5" s="1"/>
      <c r="M5" s="1"/>
      <c r="N5" s="1"/>
      <c r="O5" s="1"/>
      <c r="P5" s="1"/>
    </row>
    <row r="6" spans="1:16" ht="18.75" x14ac:dyDescent="0.3">
      <c r="A6" s="4"/>
      <c r="B6" s="4"/>
      <c r="C6" s="4"/>
      <c r="D6" s="4"/>
      <c r="E6" s="4"/>
      <c r="F6" s="5"/>
      <c r="G6" s="1"/>
      <c r="H6" s="1"/>
      <c r="I6" s="1"/>
      <c r="J6" s="1"/>
      <c r="K6" s="1"/>
      <c r="L6" s="1"/>
      <c r="M6" s="1"/>
      <c r="N6" s="1"/>
      <c r="O6" s="1"/>
      <c r="P6" s="1"/>
    </row>
    <row r="7" spans="1:16" ht="18.75" x14ac:dyDescent="0.3">
      <c r="A7" s="4"/>
      <c r="B7" s="6" t="s">
        <v>59</v>
      </c>
      <c r="C7" s="4"/>
      <c r="D7" s="4"/>
      <c r="E7" s="4"/>
      <c r="F7" s="5"/>
      <c r="G7" s="1"/>
      <c r="H7" s="1"/>
      <c r="I7" s="1"/>
      <c r="J7" s="1"/>
      <c r="K7" s="1"/>
      <c r="L7" s="1"/>
      <c r="M7" s="1"/>
      <c r="N7" s="1"/>
      <c r="O7" s="1"/>
      <c r="P7" s="1"/>
    </row>
    <row r="8" spans="1:16" ht="18.75" x14ac:dyDescent="0.3">
      <c r="A8" s="4"/>
      <c r="B8" s="4" t="s">
        <v>795</v>
      </c>
      <c r="C8" s="4"/>
      <c r="D8" s="4"/>
      <c r="E8" s="4"/>
      <c r="F8" s="5"/>
      <c r="G8" s="1"/>
      <c r="H8" s="1"/>
      <c r="I8" s="1"/>
      <c r="J8" s="1"/>
      <c r="K8" s="1"/>
      <c r="L8" s="1"/>
      <c r="M8" s="1"/>
      <c r="N8" s="1"/>
      <c r="O8" s="1"/>
      <c r="P8" s="1"/>
    </row>
    <row r="9" spans="1:16" ht="18.75" x14ac:dyDescent="0.3">
      <c r="A9" s="4"/>
      <c r="B9" s="4"/>
      <c r="C9" s="4"/>
      <c r="D9" s="4"/>
      <c r="E9" s="4"/>
      <c r="F9" s="5"/>
      <c r="G9" s="1"/>
      <c r="H9" s="1"/>
      <c r="I9" s="1"/>
      <c r="J9" s="1"/>
      <c r="K9" s="1"/>
      <c r="L9" s="1"/>
      <c r="M9" s="1"/>
      <c r="N9" s="1"/>
      <c r="O9" s="1"/>
      <c r="P9" s="1"/>
    </row>
    <row r="10" spans="1:16" ht="18.75" x14ac:dyDescent="0.3">
      <c r="A10" s="4"/>
      <c r="B10" s="172" t="s">
        <v>742</v>
      </c>
      <c r="C10" s="171"/>
      <c r="D10" s="171"/>
      <c r="E10" s="171"/>
      <c r="F10" s="5"/>
      <c r="G10" s="1"/>
      <c r="H10" s="1"/>
      <c r="I10" s="1"/>
      <c r="J10" s="1"/>
      <c r="K10" s="1"/>
      <c r="L10" s="1"/>
      <c r="M10" s="1"/>
      <c r="N10" s="1"/>
      <c r="O10" s="1"/>
      <c r="P10" s="1"/>
    </row>
    <row r="11" spans="1:16" ht="16.5" customHeight="1" x14ac:dyDescent="0.3">
      <c r="A11" s="4"/>
      <c r="B11" s="171"/>
      <c r="C11" s="171"/>
      <c r="D11" s="171"/>
      <c r="E11" s="171"/>
      <c r="F11" s="5"/>
      <c r="G11" s="1"/>
      <c r="H11" s="1"/>
      <c r="I11" s="1"/>
      <c r="J11" s="1"/>
      <c r="K11" s="1"/>
      <c r="L11" s="1"/>
      <c r="M11" s="1"/>
      <c r="N11" s="1"/>
      <c r="O11" s="1"/>
      <c r="P11" s="1"/>
    </row>
    <row r="12" spans="1:16" ht="18.75" x14ac:dyDescent="0.3">
      <c r="A12" s="4"/>
      <c r="B12" s="7"/>
      <c r="C12" s="7"/>
      <c r="D12" s="7"/>
      <c r="E12" s="7"/>
      <c r="F12" s="5"/>
      <c r="G12" s="1"/>
      <c r="H12" s="1"/>
      <c r="I12" s="1"/>
      <c r="J12" s="1"/>
      <c r="K12" s="1"/>
      <c r="L12" s="1"/>
      <c r="M12" s="1"/>
      <c r="N12" s="1"/>
      <c r="O12" s="1"/>
      <c r="P12" s="1"/>
    </row>
    <row r="13" spans="1:16" ht="51" customHeight="1" x14ac:dyDescent="0.3">
      <c r="A13" s="4"/>
      <c r="B13" s="171" t="s">
        <v>754</v>
      </c>
      <c r="C13" s="171"/>
      <c r="D13" s="171"/>
      <c r="E13" s="171"/>
      <c r="F13" s="5"/>
      <c r="G13" s="1"/>
      <c r="H13" s="1"/>
      <c r="I13" s="1"/>
      <c r="J13" s="1"/>
      <c r="K13" s="1"/>
      <c r="L13" s="1"/>
      <c r="M13" s="1"/>
      <c r="N13" s="1"/>
      <c r="O13" s="1"/>
      <c r="P13" s="1"/>
    </row>
    <row r="14" spans="1:16" ht="18.75" x14ac:dyDescent="0.3">
      <c r="A14" s="4"/>
      <c r="B14" s="7"/>
      <c r="C14" s="7"/>
      <c r="D14" s="7"/>
      <c r="E14" s="7"/>
      <c r="F14" s="5"/>
      <c r="G14" s="1"/>
      <c r="H14" s="1"/>
      <c r="I14" s="1"/>
      <c r="J14" s="1"/>
      <c r="K14" s="1"/>
      <c r="L14" s="1"/>
      <c r="M14" s="1"/>
      <c r="N14" s="1"/>
      <c r="O14" s="1"/>
      <c r="P14" s="1"/>
    </row>
    <row r="15" spans="1:16" ht="45" customHeight="1" x14ac:dyDescent="0.3">
      <c r="A15" s="4"/>
      <c r="B15" s="171" t="s">
        <v>755</v>
      </c>
      <c r="C15" s="171"/>
      <c r="D15" s="171"/>
      <c r="E15" s="171"/>
      <c r="F15" s="5"/>
      <c r="G15" s="1"/>
      <c r="H15" s="1"/>
      <c r="I15" s="1"/>
      <c r="J15" s="1"/>
      <c r="K15" s="1"/>
      <c r="L15" s="1"/>
      <c r="M15" s="1"/>
      <c r="N15" s="1"/>
      <c r="O15" s="1"/>
      <c r="P15" s="1"/>
    </row>
    <row r="16" spans="1:16" ht="18.75" x14ac:dyDescent="0.3">
      <c r="A16" s="4"/>
      <c r="B16" s="4"/>
      <c r="C16" s="4"/>
      <c r="D16" s="4"/>
      <c r="E16" s="4"/>
      <c r="F16" s="5"/>
      <c r="G16" s="1"/>
      <c r="H16" s="1"/>
      <c r="I16" s="1"/>
      <c r="J16" s="1"/>
      <c r="K16" s="1"/>
      <c r="L16" s="1"/>
      <c r="M16" s="1"/>
      <c r="N16" s="1"/>
      <c r="O16" s="1"/>
      <c r="P16" s="1"/>
    </row>
    <row r="17" spans="1:16" ht="18.75" x14ac:dyDescent="0.3">
      <c r="A17" s="4"/>
      <c r="B17" s="173" t="s">
        <v>743</v>
      </c>
      <c r="C17" s="174"/>
      <c r="D17" s="174"/>
      <c r="E17" s="174"/>
      <c r="F17" s="5"/>
      <c r="G17" s="1"/>
      <c r="H17" s="1"/>
      <c r="I17" s="1"/>
      <c r="J17" s="1"/>
      <c r="K17" s="1"/>
      <c r="L17" s="1"/>
      <c r="M17" s="1"/>
      <c r="N17" s="1"/>
      <c r="O17" s="1"/>
      <c r="P17" s="1"/>
    </row>
    <row r="18" spans="1:16" ht="18.75" x14ac:dyDescent="0.3">
      <c r="A18" s="4"/>
      <c r="B18" s="174"/>
      <c r="C18" s="174"/>
      <c r="D18" s="174"/>
      <c r="E18" s="174"/>
      <c r="F18" s="5"/>
      <c r="G18" s="1"/>
      <c r="H18" s="1"/>
      <c r="I18" s="1"/>
      <c r="J18" s="1"/>
      <c r="K18" s="1"/>
      <c r="L18" s="1"/>
      <c r="M18" s="1"/>
      <c r="N18" s="1"/>
      <c r="O18" s="1"/>
      <c r="P18" s="1"/>
    </row>
    <row r="19" spans="1:16" ht="45" customHeight="1" x14ac:dyDescent="0.3">
      <c r="A19" s="4"/>
      <c r="B19" s="174"/>
      <c r="C19" s="174"/>
      <c r="D19" s="174"/>
      <c r="E19" s="174"/>
      <c r="F19" s="5"/>
      <c r="G19" s="1"/>
      <c r="H19" s="1"/>
      <c r="I19" s="1"/>
      <c r="J19" s="1"/>
      <c r="K19" s="1"/>
      <c r="L19" s="1"/>
      <c r="M19" s="1"/>
      <c r="N19" s="1"/>
      <c r="O19" s="1"/>
      <c r="P19" s="1"/>
    </row>
    <row r="20" spans="1:16" ht="18.75" x14ac:dyDescent="0.3">
      <c r="A20" s="4"/>
      <c r="B20" s="4"/>
      <c r="C20" s="4"/>
      <c r="D20" s="4"/>
      <c r="E20" s="4"/>
      <c r="F20" s="5"/>
      <c r="G20" s="1"/>
      <c r="H20" s="1"/>
      <c r="I20" s="1"/>
      <c r="J20" s="1"/>
      <c r="K20" s="1"/>
      <c r="L20" s="1"/>
      <c r="M20" s="1"/>
      <c r="N20" s="1"/>
      <c r="O20" s="1"/>
      <c r="P20" s="1"/>
    </row>
    <row r="21" spans="1:16" ht="18.75" x14ac:dyDescent="0.3">
      <c r="A21" s="3" t="s">
        <v>2</v>
      </c>
      <c r="B21" s="4"/>
      <c r="C21" s="4"/>
      <c r="D21" s="4"/>
      <c r="E21" s="4"/>
      <c r="F21" s="5"/>
      <c r="G21" s="1"/>
      <c r="H21" s="1"/>
      <c r="I21" s="1"/>
      <c r="J21" s="1"/>
      <c r="K21" s="1"/>
      <c r="L21" s="1"/>
      <c r="M21" s="1"/>
      <c r="N21" s="1"/>
      <c r="O21" s="1"/>
      <c r="P21" s="1"/>
    </row>
    <row r="22" spans="1:16" ht="18.75" x14ac:dyDescent="0.3">
      <c r="A22" s="3"/>
      <c r="B22" s="4"/>
      <c r="C22" s="4"/>
      <c r="D22" s="4"/>
      <c r="E22" s="4"/>
      <c r="F22" s="5"/>
      <c r="G22" s="1"/>
      <c r="H22" s="1"/>
      <c r="I22" s="1"/>
      <c r="J22" s="1"/>
      <c r="K22" s="1"/>
      <c r="L22" s="1"/>
      <c r="M22" s="1"/>
      <c r="N22" s="1"/>
      <c r="O22" s="1"/>
      <c r="P22" s="1"/>
    </row>
    <row r="23" spans="1:16" ht="18.75" x14ac:dyDescent="0.3">
      <c r="A23" s="4" t="s">
        <v>3</v>
      </c>
      <c r="B23" s="4"/>
      <c r="C23" s="4"/>
      <c r="D23" s="4"/>
      <c r="E23" s="4"/>
      <c r="F23" s="5"/>
      <c r="G23" s="1"/>
      <c r="H23" s="1"/>
      <c r="I23" s="1"/>
      <c r="J23" s="1"/>
      <c r="K23" s="1"/>
      <c r="L23" s="1"/>
      <c r="M23" s="1"/>
      <c r="N23" s="1"/>
      <c r="O23" s="1"/>
      <c r="P23" s="1"/>
    </row>
    <row r="24" spans="1:16" ht="18.75" x14ac:dyDescent="0.3">
      <c r="A24" s="4"/>
      <c r="B24" s="4"/>
      <c r="C24" s="4"/>
      <c r="D24" s="4"/>
      <c r="E24" s="4"/>
      <c r="F24" s="5"/>
      <c r="G24" s="1"/>
      <c r="H24" s="1"/>
      <c r="I24" s="1"/>
      <c r="J24" s="1"/>
      <c r="K24" s="1"/>
      <c r="L24" s="1"/>
      <c r="M24" s="1"/>
      <c r="N24" s="1"/>
      <c r="O24" s="1"/>
      <c r="P24" s="1"/>
    </row>
    <row r="25" spans="1:16" ht="18.75" x14ac:dyDescent="0.3">
      <c r="A25" s="8"/>
      <c r="B25" s="9" t="s">
        <v>4</v>
      </c>
      <c r="C25" s="4" t="s">
        <v>5</v>
      </c>
      <c r="D25" s="4"/>
      <c r="E25" s="4"/>
      <c r="F25" s="4"/>
      <c r="G25" s="2"/>
      <c r="H25" s="1"/>
      <c r="I25" s="1"/>
      <c r="J25" s="4"/>
      <c r="K25" s="1"/>
      <c r="L25" s="1"/>
      <c r="M25" s="1"/>
      <c r="N25" s="10"/>
      <c r="O25" s="1"/>
      <c r="P25" s="1"/>
    </row>
    <row r="26" spans="1:16" ht="18.75" x14ac:dyDescent="0.3">
      <c r="A26" s="8"/>
      <c r="B26" s="9"/>
      <c r="C26" s="4"/>
      <c r="D26" s="4"/>
      <c r="E26" s="4"/>
      <c r="F26" s="4"/>
      <c r="G26" s="2"/>
      <c r="H26" s="1"/>
      <c r="I26" s="1"/>
      <c r="J26" s="4"/>
      <c r="K26" s="1"/>
      <c r="L26" s="1"/>
      <c r="M26" s="1"/>
      <c r="N26" s="10"/>
      <c r="O26" s="1"/>
      <c r="P26" s="1"/>
    </row>
    <row r="27" spans="1:16" ht="31.5" customHeight="1" x14ac:dyDescent="0.3">
      <c r="A27" s="8"/>
      <c r="B27" s="9" t="s">
        <v>6</v>
      </c>
      <c r="C27" s="172" t="s">
        <v>351</v>
      </c>
      <c r="D27" s="171"/>
      <c r="E27" s="171"/>
      <c r="F27" s="4"/>
      <c r="G27" s="2"/>
      <c r="H27" s="1"/>
      <c r="I27" s="1"/>
      <c r="J27" s="4"/>
      <c r="K27" s="1"/>
      <c r="L27" s="1"/>
      <c r="M27" s="1"/>
      <c r="N27" s="10"/>
      <c r="O27" s="1"/>
      <c r="P27" s="1"/>
    </row>
    <row r="28" spans="1:16" ht="18.75" x14ac:dyDescent="0.3">
      <c r="A28" s="8"/>
      <c r="B28" s="9"/>
      <c r="C28" s="4"/>
      <c r="D28" s="4"/>
      <c r="E28" s="4"/>
      <c r="F28" s="4"/>
      <c r="G28" s="2"/>
      <c r="H28" s="1"/>
      <c r="I28" s="1"/>
      <c r="J28" s="4"/>
      <c r="K28" s="1"/>
      <c r="L28" s="1"/>
      <c r="M28" s="1"/>
      <c r="N28" s="10"/>
      <c r="O28" s="1"/>
      <c r="P28" s="1"/>
    </row>
    <row r="29" spans="1:16" ht="60" x14ac:dyDescent="0.3">
      <c r="A29" s="8"/>
      <c r="B29" s="9"/>
      <c r="C29" s="11">
        <v>1</v>
      </c>
      <c r="D29" s="12" t="s">
        <v>7</v>
      </c>
      <c r="E29" s="13" t="s">
        <v>358</v>
      </c>
      <c r="F29" s="4"/>
      <c r="G29" s="2"/>
      <c r="H29" s="1"/>
      <c r="I29" s="1"/>
      <c r="J29" s="4"/>
      <c r="K29" s="1"/>
      <c r="L29" s="1"/>
      <c r="M29" s="1"/>
      <c r="N29" s="10"/>
      <c r="O29" s="1"/>
      <c r="P29" s="1"/>
    </row>
    <row r="30" spans="1:16" ht="75" x14ac:dyDescent="0.3">
      <c r="A30" s="8"/>
      <c r="B30" s="9"/>
      <c r="C30" s="11">
        <v>2</v>
      </c>
      <c r="D30" s="12" t="s">
        <v>8</v>
      </c>
      <c r="E30" s="13" t="s">
        <v>370</v>
      </c>
      <c r="F30" s="4"/>
      <c r="G30" s="2"/>
      <c r="H30" s="1"/>
      <c r="I30" s="1"/>
      <c r="J30" s="4"/>
      <c r="K30" s="1"/>
      <c r="L30" s="1"/>
      <c r="M30" s="1"/>
      <c r="N30" s="10"/>
      <c r="O30" s="1"/>
      <c r="P30" s="1"/>
    </row>
    <row r="31" spans="1:16" ht="105" x14ac:dyDescent="0.3">
      <c r="A31" s="8"/>
      <c r="B31" s="9"/>
      <c r="C31" s="11">
        <v>3</v>
      </c>
      <c r="D31" s="12" t="s">
        <v>9</v>
      </c>
      <c r="E31" s="13" t="s">
        <v>371</v>
      </c>
      <c r="F31" s="4"/>
      <c r="G31" s="2"/>
      <c r="H31" s="1"/>
      <c r="I31" s="1"/>
      <c r="J31" s="4"/>
      <c r="K31" s="1"/>
      <c r="L31" s="1"/>
      <c r="M31" s="1"/>
      <c r="N31" s="10"/>
      <c r="O31" s="1"/>
      <c r="P31" s="1"/>
    </row>
    <row r="32" spans="1:16" ht="90" x14ac:dyDescent="0.3">
      <c r="A32" s="8"/>
      <c r="B32" s="9"/>
      <c r="C32" s="11">
        <v>4</v>
      </c>
      <c r="D32" s="12" t="s">
        <v>10</v>
      </c>
      <c r="E32" s="13" t="s">
        <v>359</v>
      </c>
      <c r="F32" s="4"/>
      <c r="G32" s="2"/>
      <c r="H32" s="1"/>
      <c r="I32" s="1"/>
      <c r="J32" s="4"/>
      <c r="K32" s="1"/>
      <c r="L32" s="1"/>
      <c r="M32" s="1"/>
      <c r="N32" s="10"/>
      <c r="O32" s="1"/>
      <c r="P32" s="1"/>
    </row>
    <row r="33" spans="1:16" ht="18.75" x14ac:dyDescent="0.3">
      <c r="A33" s="8"/>
      <c r="B33" s="9"/>
      <c r="C33" s="4"/>
      <c r="D33" s="4"/>
      <c r="E33" s="4"/>
      <c r="F33" s="4"/>
      <c r="G33" s="2"/>
      <c r="H33" s="1"/>
      <c r="I33" s="1"/>
      <c r="J33" s="4"/>
      <c r="K33" s="1"/>
      <c r="L33" s="1"/>
      <c r="M33" s="1"/>
      <c r="N33" s="10"/>
      <c r="O33" s="1"/>
      <c r="P33" s="1"/>
    </row>
    <row r="34" spans="1:16" ht="18.75" x14ac:dyDescent="0.3">
      <c r="A34" s="8"/>
      <c r="B34" s="9" t="s">
        <v>11</v>
      </c>
      <c r="C34" s="4" t="s">
        <v>12</v>
      </c>
      <c r="D34" s="4"/>
      <c r="E34" s="4"/>
      <c r="F34" s="4"/>
      <c r="G34" s="2"/>
      <c r="H34" s="1"/>
      <c r="I34" s="1"/>
      <c r="J34" s="4"/>
      <c r="K34" s="1"/>
      <c r="L34" s="1"/>
      <c r="M34" s="1"/>
      <c r="N34" s="10"/>
      <c r="O34" s="1"/>
      <c r="P34" s="1"/>
    </row>
    <row r="35" spans="1:16" ht="25.5" customHeight="1" x14ac:dyDescent="0.3">
      <c r="A35" s="8"/>
      <c r="B35" s="9"/>
      <c r="C35" s="4"/>
      <c r="D35" s="4"/>
      <c r="E35" s="4"/>
      <c r="F35" s="4"/>
      <c r="G35" s="2"/>
      <c r="H35" s="1"/>
      <c r="I35" s="1"/>
      <c r="J35" s="4"/>
      <c r="K35" s="1"/>
      <c r="L35" s="1"/>
      <c r="M35" s="1"/>
      <c r="N35" s="10"/>
      <c r="O35" s="1"/>
      <c r="P35" s="1"/>
    </row>
    <row r="36" spans="1:16" ht="18.75" x14ac:dyDescent="0.3">
      <c r="A36" s="8"/>
      <c r="B36" s="9"/>
      <c r="C36" s="11">
        <v>1</v>
      </c>
      <c r="D36" s="12" t="s">
        <v>13</v>
      </c>
      <c r="E36" s="4"/>
      <c r="F36" s="4"/>
      <c r="G36" s="2"/>
      <c r="H36" s="1"/>
      <c r="I36" s="1"/>
      <c r="J36" s="4"/>
      <c r="K36" s="1"/>
      <c r="L36" s="1"/>
      <c r="M36" s="1"/>
      <c r="N36" s="10"/>
      <c r="O36" s="1"/>
      <c r="P36" s="1"/>
    </row>
    <row r="37" spans="1:16" ht="18.75" x14ac:dyDescent="0.3">
      <c r="A37" s="8"/>
      <c r="B37" s="9"/>
      <c r="C37" s="11">
        <v>2</v>
      </c>
      <c r="D37" s="12" t="s">
        <v>14</v>
      </c>
      <c r="E37" s="4"/>
      <c r="F37" s="4"/>
      <c r="G37" s="2"/>
      <c r="H37" s="1"/>
      <c r="I37" s="1"/>
      <c r="J37" s="4"/>
      <c r="K37" s="1"/>
      <c r="L37" s="1"/>
      <c r="M37" s="1"/>
      <c r="N37" s="10"/>
      <c r="O37" s="1"/>
      <c r="P37" s="1"/>
    </row>
    <row r="38" spans="1:16" ht="18.75" x14ac:dyDescent="0.3">
      <c r="A38" s="8"/>
      <c r="B38" s="9"/>
      <c r="C38" s="11">
        <v>3</v>
      </c>
      <c r="D38" s="12" t="s">
        <v>15</v>
      </c>
      <c r="E38" s="4"/>
      <c r="F38" s="4"/>
      <c r="G38" s="2"/>
      <c r="H38" s="1"/>
      <c r="I38" s="1"/>
      <c r="J38" s="4"/>
      <c r="K38" s="1"/>
      <c r="L38" s="1"/>
      <c r="M38" s="1"/>
      <c r="N38" s="10"/>
      <c r="O38" s="1"/>
      <c r="P38" s="1"/>
    </row>
    <row r="39" spans="1:16" ht="18.75" x14ac:dyDescent="0.3">
      <c r="A39" s="8"/>
      <c r="B39" s="9"/>
      <c r="C39" s="11">
        <v>4</v>
      </c>
      <c r="D39" s="12" t="s">
        <v>16</v>
      </c>
      <c r="E39" s="4"/>
      <c r="F39" s="4"/>
      <c r="G39" s="2"/>
      <c r="H39" s="1"/>
      <c r="I39" s="1"/>
      <c r="J39" s="4"/>
      <c r="K39" s="1"/>
      <c r="L39" s="1"/>
      <c r="M39" s="1"/>
      <c r="N39" s="10"/>
      <c r="O39" s="1"/>
      <c r="P39" s="1"/>
    </row>
    <row r="40" spans="1:16" ht="18.75" x14ac:dyDescent="0.3">
      <c r="A40" s="8"/>
      <c r="B40" s="9"/>
      <c r="C40" s="4"/>
      <c r="D40" s="4"/>
      <c r="E40" s="4"/>
      <c r="F40" s="4"/>
      <c r="G40" s="2"/>
      <c r="H40" s="1"/>
      <c r="I40" s="1"/>
      <c r="J40" s="1"/>
      <c r="K40" s="1"/>
      <c r="L40" s="1"/>
      <c r="M40" s="1"/>
      <c r="N40" s="1"/>
      <c r="O40" s="1"/>
      <c r="P40" s="1"/>
    </row>
    <row r="41" spans="1:16" ht="18.75" x14ac:dyDescent="0.3">
      <c r="A41" s="8"/>
      <c r="B41" s="9" t="s">
        <v>42</v>
      </c>
      <c r="C41" s="168" t="s">
        <v>796</v>
      </c>
      <c r="D41" s="169"/>
      <c r="E41" s="169"/>
      <c r="F41" s="4"/>
      <c r="G41" s="2"/>
      <c r="H41" s="1"/>
      <c r="I41" s="1"/>
      <c r="J41" s="1"/>
      <c r="K41" s="1"/>
      <c r="L41" s="1"/>
      <c r="M41" s="1"/>
      <c r="N41" s="1"/>
      <c r="O41" s="1"/>
      <c r="P41" s="1"/>
    </row>
    <row r="42" spans="1:16" ht="27.75" customHeight="1" x14ac:dyDescent="0.3">
      <c r="A42" s="8"/>
      <c r="B42" s="9"/>
      <c r="C42" s="169"/>
      <c r="D42" s="169"/>
      <c r="E42" s="169"/>
      <c r="F42" s="4"/>
      <c r="G42" s="2"/>
      <c r="H42" s="1"/>
      <c r="I42" s="1"/>
      <c r="J42" s="1"/>
      <c r="K42" s="1"/>
      <c r="L42" s="1"/>
      <c r="M42" s="1"/>
      <c r="N42" s="1"/>
      <c r="O42" s="1"/>
      <c r="P42" s="1"/>
    </row>
    <row r="43" spans="1:16" ht="18.75" x14ac:dyDescent="0.3">
      <c r="A43" s="8"/>
      <c r="B43" s="9"/>
      <c r="C43" s="4"/>
      <c r="D43" s="4"/>
      <c r="E43" s="4"/>
      <c r="F43" s="4"/>
      <c r="G43" s="2"/>
      <c r="H43" s="1"/>
      <c r="I43" s="1"/>
      <c r="J43" s="1"/>
      <c r="K43" s="1"/>
      <c r="L43" s="1"/>
      <c r="M43" s="1"/>
      <c r="N43" s="1"/>
      <c r="O43" s="1"/>
      <c r="P43" s="1"/>
    </row>
    <row r="44" spans="1:16" ht="18.75" x14ac:dyDescent="0.3">
      <c r="A44" s="2"/>
      <c r="B44" s="9" t="s">
        <v>744</v>
      </c>
      <c r="C44" s="168" t="s">
        <v>360</v>
      </c>
      <c r="D44" s="169"/>
      <c r="E44" s="169"/>
      <c r="F44" s="4"/>
      <c r="G44" s="2"/>
      <c r="H44" s="1"/>
      <c r="I44" s="1"/>
      <c r="J44" s="1"/>
      <c r="K44" s="1"/>
      <c r="L44" s="1"/>
      <c r="M44" s="1"/>
      <c r="N44" s="1"/>
      <c r="O44" s="1"/>
      <c r="P44" s="1"/>
    </row>
    <row r="45" spans="1:16" ht="15" customHeight="1" x14ac:dyDescent="0.3">
      <c r="A45" s="2"/>
      <c r="B45" s="9"/>
      <c r="C45" s="169"/>
      <c r="D45" s="169"/>
      <c r="E45" s="169"/>
      <c r="F45" s="4"/>
      <c r="G45" s="2"/>
      <c r="H45" s="1"/>
      <c r="I45" s="1"/>
      <c r="J45" s="1"/>
      <c r="K45" s="1"/>
      <c r="L45" s="1"/>
      <c r="M45" s="1"/>
      <c r="N45" s="1"/>
      <c r="O45" s="1"/>
      <c r="P45" s="1"/>
    </row>
    <row r="46" spans="1:16" ht="18.75" x14ac:dyDescent="0.3">
      <c r="A46" s="2"/>
      <c r="B46" s="9"/>
      <c r="C46" s="4"/>
      <c r="D46" s="4"/>
      <c r="E46" s="4"/>
      <c r="F46" s="4"/>
      <c r="G46" s="2"/>
      <c r="H46" s="1"/>
      <c r="I46" s="1"/>
      <c r="J46" s="1"/>
      <c r="K46" s="1"/>
      <c r="L46" s="1"/>
      <c r="M46" s="1"/>
      <c r="N46" s="1"/>
      <c r="O46" s="1"/>
      <c r="P46" s="1"/>
    </row>
    <row r="47" spans="1:16" ht="21" customHeight="1" x14ac:dyDescent="0.3">
      <c r="A47" s="2"/>
      <c r="B47" s="9" t="s">
        <v>17</v>
      </c>
      <c r="C47" s="4" t="s">
        <v>745</v>
      </c>
      <c r="D47" s="2"/>
      <c r="E47" s="2"/>
      <c r="F47" s="2"/>
      <c r="G47" s="2"/>
      <c r="H47" s="1"/>
      <c r="I47" s="1"/>
      <c r="J47" s="1"/>
      <c r="K47" s="1"/>
      <c r="L47" s="1"/>
      <c r="M47" s="1"/>
      <c r="N47" s="1"/>
      <c r="O47" s="1"/>
      <c r="P47" s="1"/>
    </row>
    <row r="48" spans="1:16" ht="18.75" x14ac:dyDescent="0.3">
      <c r="A48" s="2"/>
      <c r="B48" s="9"/>
      <c r="C48" s="4"/>
      <c r="D48" s="4"/>
      <c r="E48" s="4"/>
      <c r="F48" s="4"/>
      <c r="G48" s="2"/>
      <c r="H48" s="1"/>
      <c r="I48" s="1"/>
      <c r="J48" s="1"/>
      <c r="K48" s="1"/>
      <c r="L48" s="1"/>
      <c r="M48" s="1"/>
      <c r="N48" s="1"/>
      <c r="O48" s="1"/>
      <c r="P48" s="1"/>
    </row>
    <row r="49" spans="1:16" ht="47.25" customHeight="1" x14ac:dyDescent="0.3">
      <c r="A49" s="2"/>
      <c r="B49" s="9" t="s">
        <v>44</v>
      </c>
      <c r="C49" s="175" t="s">
        <v>746</v>
      </c>
      <c r="D49" s="169"/>
      <c r="E49" s="169"/>
      <c r="F49" s="4"/>
      <c r="G49" s="2"/>
      <c r="H49" s="1"/>
      <c r="I49" s="1"/>
      <c r="J49" s="1"/>
      <c r="K49" s="1"/>
      <c r="L49" s="1"/>
      <c r="M49" s="1"/>
      <c r="N49" s="1"/>
      <c r="O49" s="1"/>
      <c r="P49" s="1"/>
    </row>
    <row r="50" spans="1:16" ht="18.75" x14ac:dyDescent="0.3">
      <c r="A50" s="2"/>
      <c r="B50" s="9"/>
      <c r="C50" s="6"/>
      <c r="D50" s="4"/>
      <c r="E50" s="4"/>
      <c r="F50" s="4"/>
      <c r="G50" s="2"/>
      <c r="H50" s="1"/>
      <c r="I50" s="1"/>
      <c r="J50" s="1"/>
      <c r="K50" s="1"/>
      <c r="L50" s="1"/>
      <c r="M50" s="1"/>
      <c r="N50" s="1"/>
      <c r="O50" s="1"/>
      <c r="P50" s="1"/>
    </row>
    <row r="51" spans="1:16" ht="21.75" customHeight="1" x14ac:dyDescent="0.3">
      <c r="A51" s="2"/>
      <c r="B51" s="9" t="s">
        <v>18</v>
      </c>
      <c r="C51" s="6" t="s">
        <v>19</v>
      </c>
      <c r="D51" s="4"/>
      <c r="E51" s="4"/>
      <c r="F51" s="4"/>
      <c r="G51" s="2"/>
      <c r="H51" s="1"/>
      <c r="I51" s="1"/>
      <c r="J51" s="1"/>
      <c r="K51" s="1"/>
      <c r="L51" s="1"/>
      <c r="M51" s="1"/>
      <c r="N51" s="1"/>
      <c r="O51" s="1"/>
      <c r="P51" s="1"/>
    </row>
    <row r="52" spans="1:16" ht="18.75" x14ac:dyDescent="0.3">
      <c r="A52" s="2"/>
      <c r="B52" s="9"/>
      <c r="C52" s="4"/>
      <c r="D52" s="4"/>
      <c r="E52" s="4"/>
      <c r="F52" s="4"/>
      <c r="G52" s="2"/>
      <c r="H52" s="1"/>
      <c r="I52" s="1"/>
      <c r="J52" s="1"/>
      <c r="K52" s="1"/>
      <c r="L52" s="1"/>
      <c r="M52" s="1"/>
      <c r="N52" s="1"/>
      <c r="O52" s="1"/>
      <c r="P52" s="1"/>
    </row>
    <row r="53" spans="1:16" ht="38.25" customHeight="1" x14ac:dyDescent="0.3">
      <c r="A53" s="2"/>
      <c r="B53" s="9" t="s">
        <v>350</v>
      </c>
      <c r="C53" s="168" t="s">
        <v>747</v>
      </c>
      <c r="D53" s="169"/>
      <c r="E53" s="169"/>
      <c r="F53" s="2"/>
      <c r="G53" s="2"/>
      <c r="H53" s="1"/>
      <c r="I53" s="1"/>
      <c r="J53" s="1"/>
      <c r="K53" s="1"/>
      <c r="L53" s="1"/>
      <c r="M53" s="1"/>
      <c r="N53" s="1"/>
      <c r="O53" s="1"/>
      <c r="P53" s="1"/>
    </row>
    <row r="54" spans="1:16" ht="18.75" x14ac:dyDescent="0.3">
      <c r="A54" s="2"/>
      <c r="B54" s="9"/>
      <c r="C54" s="155"/>
      <c r="D54" s="155"/>
      <c r="E54" s="155"/>
      <c r="F54" s="2"/>
      <c r="G54" s="2"/>
      <c r="H54" s="1"/>
      <c r="I54" s="1"/>
      <c r="J54" s="1"/>
      <c r="K54" s="1"/>
      <c r="L54" s="1"/>
      <c r="M54" s="1"/>
      <c r="N54" s="1"/>
      <c r="O54" s="1"/>
      <c r="P54" s="1"/>
    </row>
    <row r="55" spans="1:16" ht="18.75" x14ac:dyDescent="0.3">
      <c r="A55" s="2"/>
      <c r="B55" s="9"/>
      <c r="C55" s="4"/>
      <c r="D55" s="2"/>
      <c r="E55" s="2"/>
      <c r="F55" s="2"/>
      <c r="G55" s="2"/>
      <c r="H55" s="1"/>
      <c r="I55" s="1"/>
      <c r="J55" s="1"/>
      <c r="K55" s="1"/>
      <c r="L55" s="1"/>
      <c r="M55" s="1"/>
      <c r="N55" s="1"/>
      <c r="O55" s="1"/>
      <c r="P55" s="1"/>
    </row>
    <row r="56" spans="1:16" ht="18.75" x14ac:dyDescent="0.3">
      <c r="A56" s="3" t="s">
        <v>20</v>
      </c>
      <c r="B56" s="9"/>
      <c r="C56" s="4"/>
      <c r="D56" s="2"/>
      <c r="E56" s="2"/>
      <c r="F56" s="2"/>
      <c r="G56" s="2"/>
      <c r="H56" s="1"/>
      <c r="I56" s="1"/>
      <c r="J56" s="1"/>
      <c r="K56" s="1"/>
      <c r="L56" s="1"/>
      <c r="M56" s="1"/>
      <c r="N56" s="1"/>
      <c r="O56" s="1"/>
      <c r="P56" s="1"/>
    </row>
    <row r="57" spans="1:16" ht="18.75" x14ac:dyDescent="0.3">
      <c r="A57" s="3"/>
      <c r="B57" s="9"/>
      <c r="C57" s="4"/>
      <c r="D57" s="2"/>
      <c r="E57" s="2"/>
      <c r="F57" s="2"/>
      <c r="G57" s="2"/>
      <c r="H57" s="1"/>
      <c r="I57" s="1"/>
      <c r="J57" s="1"/>
      <c r="K57" s="1"/>
      <c r="L57" s="1"/>
      <c r="M57" s="1"/>
      <c r="N57" s="1"/>
      <c r="O57" s="1"/>
      <c r="P57" s="1"/>
    </row>
    <row r="58" spans="1:16" ht="18.75" x14ac:dyDescent="0.3">
      <c r="A58" s="3"/>
      <c r="B58" s="185" t="s">
        <v>391</v>
      </c>
      <c r="C58" s="186"/>
      <c r="D58" s="187"/>
      <c r="E58" s="2"/>
      <c r="F58" s="2"/>
      <c r="G58" s="2"/>
      <c r="H58" s="1"/>
      <c r="I58" s="1"/>
      <c r="J58" s="1"/>
      <c r="K58" s="1"/>
      <c r="L58" s="1"/>
      <c r="M58" s="1"/>
      <c r="N58" s="1"/>
      <c r="O58" s="1"/>
      <c r="P58" s="1"/>
    </row>
    <row r="59" spans="1:16" ht="18.75" x14ac:dyDescent="0.3">
      <c r="A59" s="3"/>
      <c r="B59" s="9"/>
      <c r="C59" s="4"/>
      <c r="D59" s="2"/>
      <c r="E59" s="2"/>
      <c r="F59" s="2"/>
      <c r="G59" s="2"/>
      <c r="H59" s="1"/>
      <c r="I59" s="1"/>
      <c r="J59" s="1"/>
      <c r="K59" s="1"/>
      <c r="L59" s="1"/>
      <c r="M59" s="1"/>
      <c r="N59" s="1"/>
      <c r="O59" s="1"/>
      <c r="P59" s="1"/>
    </row>
    <row r="60" spans="1:16" ht="48" customHeight="1" x14ac:dyDescent="0.3">
      <c r="A60" s="3"/>
      <c r="B60" s="176" t="s">
        <v>748</v>
      </c>
      <c r="C60" s="177"/>
      <c r="D60" s="177"/>
      <c r="E60" s="2"/>
      <c r="F60" s="2"/>
      <c r="G60" s="2"/>
      <c r="H60" s="1"/>
      <c r="I60" s="1"/>
      <c r="J60" s="1"/>
      <c r="K60" s="1"/>
      <c r="L60" s="1"/>
      <c r="M60" s="1"/>
      <c r="N60" s="1"/>
      <c r="O60" s="1"/>
      <c r="P60" s="1"/>
    </row>
    <row r="61" spans="1:16" ht="18.75" x14ac:dyDescent="0.3">
      <c r="A61" s="3"/>
      <c r="B61" s="9"/>
      <c r="C61" s="4"/>
      <c r="D61" s="2"/>
      <c r="E61" s="2"/>
      <c r="F61" s="2"/>
      <c r="G61" s="2"/>
      <c r="H61" s="1"/>
      <c r="I61" s="1"/>
      <c r="J61" s="1"/>
      <c r="K61" s="1"/>
      <c r="L61" s="1"/>
      <c r="M61" s="1"/>
      <c r="N61" s="1"/>
      <c r="O61" s="1"/>
      <c r="P61" s="1"/>
    </row>
    <row r="62" spans="1:16" ht="125.25" customHeight="1" x14ac:dyDescent="0.3">
      <c r="A62" s="3"/>
      <c r="B62" s="195" t="s">
        <v>749</v>
      </c>
      <c r="C62" s="196"/>
      <c r="D62" s="196"/>
      <c r="E62" s="196"/>
      <c r="F62" s="2"/>
      <c r="G62" s="2"/>
      <c r="H62" s="1"/>
      <c r="I62" s="1"/>
      <c r="J62" s="1"/>
      <c r="K62" s="1"/>
      <c r="L62" s="1"/>
      <c r="M62" s="1"/>
      <c r="N62" s="1"/>
      <c r="O62" s="1"/>
      <c r="P62" s="1"/>
    </row>
    <row r="63" spans="1:16" ht="18.75" x14ac:dyDescent="0.3">
      <c r="A63" s="3"/>
      <c r="B63" s="9"/>
      <c r="C63" s="4"/>
      <c r="D63" s="2"/>
      <c r="E63" s="2"/>
      <c r="F63" s="2"/>
      <c r="G63" s="2"/>
      <c r="H63" s="1"/>
      <c r="I63" s="1"/>
      <c r="J63" s="1"/>
      <c r="K63" s="1"/>
      <c r="L63" s="1"/>
      <c r="M63" s="1"/>
      <c r="N63" s="1"/>
      <c r="O63" s="1"/>
      <c r="P63" s="1"/>
    </row>
    <row r="64" spans="1:16" ht="42" customHeight="1" x14ac:dyDescent="0.3">
      <c r="A64" s="1"/>
      <c r="B64" s="14" t="s">
        <v>21</v>
      </c>
      <c r="C64" s="194" t="s">
        <v>392</v>
      </c>
      <c r="D64" s="183"/>
      <c r="E64" s="184"/>
      <c r="F64" s="15"/>
      <c r="G64" s="2"/>
      <c r="H64" s="1"/>
      <c r="I64" s="1"/>
      <c r="J64" s="1"/>
      <c r="K64" s="1"/>
      <c r="L64" s="1"/>
      <c r="M64" s="1"/>
      <c r="N64" s="1"/>
      <c r="O64" s="1"/>
      <c r="P64" s="1"/>
    </row>
    <row r="65" spans="1:16" ht="18.75" x14ac:dyDescent="0.3">
      <c r="A65" s="4"/>
      <c r="B65" s="9"/>
      <c r="C65" s="4"/>
      <c r="D65" s="2"/>
      <c r="E65" s="2"/>
      <c r="F65" s="2"/>
      <c r="G65" s="2"/>
      <c r="H65" s="1"/>
      <c r="I65" s="1"/>
      <c r="J65" s="1"/>
      <c r="K65" s="1"/>
      <c r="L65" s="1"/>
      <c r="M65" s="1"/>
      <c r="N65" s="1"/>
      <c r="O65" s="1"/>
      <c r="P65" s="1"/>
    </row>
    <row r="66" spans="1:16" ht="45" customHeight="1" x14ac:dyDescent="0.3">
      <c r="A66" s="1"/>
      <c r="B66" s="181" t="s">
        <v>22</v>
      </c>
      <c r="C66" s="182" t="s">
        <v>797</v>
      </c>
      <c r="D66" s="183"/>
      <c r="E66" s="184"/>
      <c r="F66" s="2"/>
      <c r="G66" s="2"/>
      <c r="H66" s="1"/>
      <c r="I66" s="1"/>
      <c r="J66" s="1"/>
      <c r="K66" s="1"/>
      <c r="L66" s="1"/>
      <c r="M66" s="1"/>
      <c r="N66" s="1"/>
      <c r="O66" s="1"/>
      <c r="P66" s="1"/>
    </row>
    <row r="67" spans="1:16" ht="45.75" customHeight="1" x14ac:dyDescent="0.3">
      <c r="A67" s="1"/>
      <c r="B67" s="181"/>
      <c r="C67" s="182" t="s">
        <v>798</v>
      </c>
      <c r="D67" s="183"/>
      <c r="E67" s="184"/>
      <c r="F67" s="2"/>
      <c r="G67" s="2"/>
      <c r="H67" s="1"/>
      <c r="I67" s="1"/>
      <c r="J67" s="1"/>
      <c r="K67" s="1"/>
      <c r="L67" s="1"/>
      <c r="M67" s="1"/>
      <c r="N67" s="1"/>
      <c r="O67" s="1"/>
      <c r="P67" s="1"/>
    </row>
    <row r="68" spans="1:16" ht="61.5" customHeight="1" x14ac:dyDescent="0.3">
      <c r="A68" s="1"/>
      <c r="B68" s="181"/>
      <c r="C68" s="182" t="s">
        <v>750</v>
      </c>
      <c r="D68" s="183"/>
      <c r="E68" s="184"/>
      <c r="F68" s="2"/>
      <c r="G68" s="2"/>
      <c r="H68" s="1"/>
      <c r="I68" s="1"/>
      <c r="J68" s="1"/>
      <c r="K68" s="1"/>
      <c r="L68" s="1"/>
      <c r="M68" s="1"/>
      <c r="N68" s="1"/>
      <c r="O68" s="1"/>
      <c r="P68" s="1"/>
    </row>
    <row r="69" spans="1:16" ht="232.5" customHeight="1" x14ac:dyDescent="0.3">
      <c r="A69" s="1"/>
      <c r="B69" s="181"/>
      <c r="C69" s="182" t="s">
        <v>799</v>
      </c>
      <c r="D69" s="183"/>
      <c r="E69" s="184"/>
      <c r="F69" s="2"/>
      <c r="G69" s="2"/>
      <c r="H69" s="1"/>
      <c r="I69" s="1"/>
      <c r="J69" s="1"/>
      <c r="K69" s="1"/>
      <c r="L69" s="1"/>
      <c r="M69" s="1"/>
      <c r="N69" s="1"/>
      <c r="O69" s="1"/>
      <c r="P69" s="1"/>
    </row>
    <row r="70" spans="1:16" ht="133.5" customHeight="1" x14ac:dyDescent="0.3">
      <c r="A70" s="2"/>
      <c r="B70" s="181"/>
      <c r="C70" s="182" t="s">
        <v>800</v>
      </c>
      <c r="D70" s="183"/>
      <c r="E70" s="184"/>
      <c r="F70" s="2"/>
      <c r="G70" s="2"/>
      <c r="H70" s="1"/>
      <c r="I70" s="1"/>
      <c r="J70" s="1"/>
      <c r="K70" s="1"/>
      <c r="L70" s="1"/>
      <c r="M70" s="1"/>
      <c r="N70" s="1"/>
      <c r="O70" s="1"/>
      <c r="P70" s="1"/>
    </row>
    <row r="71" spans="1:16" ht="51.75" customHeight="1" x14ac:dyDescent="0.3">
      <c r="A71" s="2"/>
      <c r="B71" s="181"/>
      <c r="C71" s="182" t="s">
        <v>751</v>
      </c>
      <c r="D71" s="183"/>
      <c r="E71" s="184"/>
      <c r="F71" s="2"/>
      <c r="G71" s="2"/>
      <c r="H71" s="1"/>
      <c r="I71" s="1"/>
      <c r="J71" s="1"/>
      <c r="K71" s="1"/>
      <c r="L71" s="1"/>
      <c r="M71" s="1"/>
      <c r="N71" s="1"/>
      <c r="O71" s="1"/>
      <c r="P71" s="1"/>
    </row>
    <row r="72" spans="1:16" ht="123.75" customHeight="1" x14ac:dyDescent="0.3">
      <c r="A72" s="2"/>
      <c r="B72" s="181"/>
      <c r="C72" s="182" t="s">
        <v>393</v>
      </c>
      <c r="D72" s="183"/>
      <c r="E72" s="184"/>
      <c r="F72" s="2"/>
      <c r="G72" s="2"/>
      <c r="H72" s="1"/>
      <c r="I72" s="1"/>
      <c r="J72" s="1"/>
      <c r="K72" s="1"/>
      <c r="L72" s="1"/>
      <c r="M72" s="1"/>
      <c r="N72" s="1"/>
      <c r="O72" s="1"/>
      <c r="P72" s="1"/>
    </row>
    <row r="73" spans="1:16" ht="60" customHeight="1" x14ac:dyDescent="0.3">
      <c r="A73" s="2"/>
      <c r="B73" s="181"/>
      <c r="C73" s="182" t="s">
        <v>752</v>
      </c>
      <c r="D73" s="183"/>
      <c r="E73" s="184"/>
      <c r="F73" s="2"/>
      <c r="G73" s="2"/>
      <c r="H73" s="1"/>
      <c r="I73" s="1"/>
      <c r="J73" s="1"/>
      <c r="K73" s="1"/>
      <c r="L73" s="1"/>
      <c r="M73" s="1"/>
      <c r="N73" s="1"/>
      <c r="O73" s="1"/>
      <c r="P73" s="1"/>
    </row>
    <row r="74" spans="1:16" ht="18.75" x14ac:dyDescent="0.3">
      <c r="A74" s="2"/>
      <c r="B74" s="2"/>
      <c r="C74" s="4"/>
      <c r="D74" s="2"/>
      <c r="E74" s="2"/>
      <c r="F74" s="2"/>
      <c r="G74" s="2"/>
      <c r="H74" s="1"/>
      <c r="I74" s="1"/>
      <c r="J74" s="1"/>
      <c r="K74" s="1"/>
      <c r="L74" s="1"/>
      <c r="M74" s="1"/>
      <c r="N74" s="1"/>
      <c r="O74" s="1"/>
      <c r="P74" s="1"/>
    </row>
    <row r="75" spans="1:16" ht="18.75" x14ac:dyDescent="0.3">
      <c r="A75" s="3" t="s">
        <v>23</v>
      </c>
      <c r="B75" s="2"/>
      <c r="C75" s="2"/>
      <c r="D75" s="2"/>
      <c r="E75" s="2"/>
      <c r="F75" s="1"/>
      <c r="G75" s="1"/>
      <c r="H75" s="1"/>
      <c r="I75" s="1"/>
      <c r="J75" s="1"/>
      <c r="K75" s="1"/>
      <c r="L75" s="1"/>
      <c r="M75" s="1"/>
      <c r="N75" s="1"/>
      <c r="O75" s="1"/>
      <c r="P75" s="1"/>
    </row>
    <row r="76" spans="1:16" ht="18.75" x14ac:dyDescent="0.3">
      <c r="A76" s="3"/>
      <c r="B76" s="2"/>
      <c r="C76" s="2"/>
      <c r="D76" s="2"/>
      <c r="E76" s="2"/>
      <c r="F76" s="1"/>
      <c r="G76" s="1"/>
      <c r="H76" s="1"/>
      <c r="I76" s="1"/>
      <c r="J76" s="1"/>
      <c r="K76" s="1"/>
      <c r="L76" s="1"/>
      <c r="M76" s="1"/>
      <c r="N76" s="1"/>
      <c r="O76" s="1"/>
      <c r="P76" s="1"/>
    </row>
    <row r="77" spans="1:16" ht="18.75" x14ac:dyDescent="0.3">
      <c r="A77" s="4" t="s">
        <v>753</v>
      </c>
      <c r="B77" s="2"/>
      <c r="C77" s="2"/>
      <c r="D77" s="2"/>
      <c r="E77" s="2"/>
      <c r="F77" s="1"/>
      <c r="G77" s="1"/>
      <c r="H77" s="1"/>
      <c r="I77" s="1"/>
      <c r="J77" s="1"/>
      <c r="K77" s="1"/>
      <c r="L77" s="1"/>
      <c r="M77" s="1"/>
      <c r="N77" s="1"/>
      <c r="O77" s="1"/>
      <c r="P77" s="1"/>
    </row>
    <row r="78" spans="1:16" ht="18.75" x14ac:dyDescent="0.3">
      <c r="A78" s="4"/>
      <c r="B78" s="2"/>
      <c r="C78" s="2"/>
      <c r="D78" s="2"/>
      <c r="E78" s="2"/>
      <c r="F78" s="1"/>
      <c r="G78" s="1"/>
      <c r="H78" s="1"/>
      <c r="I78" s="1"/>
      <c r="J78" s="1"/>
      <c r="K78" s="1"/>
      <c r="L78" s="1"/>
      <c r="M78" s="1"/>
      <c r="N78" s="1"/>
      <c r="O78" s="1"/>
      <c r="P78" s="1"/>
    </row>
    <row r="79" spans="1:16" ht="18.75" x14ac:dyDescent="0.3">
      <c r="A79" s="9" t="s">
        <v>376</v>
      </c>
      <c r="B79" s="2"/>
      <c r="C79" s="2"/>
      <c r="D79" s="2"/>
      <c r="E79" s="2"/>
      <c r="F79" s="9" t="s">
        <v>377</v>
      </c>
      <c r="G79" s="1"/>
      <c r="H79" s="1"/>
      <c r="I79" s="1"/>
      <c r="J79" s="1"/>
      <c r="K79" s="1"/>
      <c r="L79" s="1"/>
      <c r="M79" s="1"/>
      <c r="N79" s="1"/>
      <c r="O79" s="1"/>
      <c r="P79" s="1"/>
    </row>
    <row r="80" spans="1:16" ht="18.75" x14ac:dyDescent="0.3">
      <c r="A80" s="9"/>
      <c r="B80" s="2"/>
      <c r="C80" s="2"/>
      <c r="D80" s="2"/>
      <c r="E80" s="2"/>
      <c r="F80" s="1"/>
      <c r="G80" s="1"/>
      <c r="H80" s="1"/>
      <c r="I80" s="1"/>
      <c r="J80" s="1"/>
      <c r="K80" s="1"/>
      <c r="L80" s="1"/>
      <c r="M80" s="1"/>
      <c r="N80" s="1"/>
      <c r="O80" s="1"/>
      <c r="P80" s="1"/>
    </row>
    <row r="81" spans="1:12" ht="25.5" customHeight="1" x14ac:dyDescent="0.25">
      <c r="B81" s="156"/>
      <c r="C81" s="12" t="s">
        <v>24</v>
      </c>
      <c r="D81" s="16" t="s">
        <v>365</v>
      </c>
      <c r="F81" s="188" t="s">
        <v>373</v>
      </c>
      <c r="G81" s="160" t="s">
        <v>374</v>
      </c>
      <c r="H81" s="161">
        <v>4</v>
      </c>
      <c r="I81" s="162"/>
      <c r="J81" s="163"/>
      <c r="K81" s="163"/>
      <c r="L81" s="163"/>
    </row>
    <row r="82" spans="1:12" ht="27" customHeight="1" x14ac:dyDescent="0.25">
      <c r="B82" s="157"/>
      <c r="C82" s="12" t="s">
        <v>25</v>
      </c>
      <c r="D82" s="16" t="s">
        <v>363</v>
      </c>
      <c r="F82" s="189"/>
      <c r="G82" s="160" t="s">
        <v>9</v>
      </c>
      <c r="H82" s="161">
        <v>3</v>
      </c>
      <c r="I82" s="164"/>
      <c r="J82" s="162"/>
      <c r="K82" s="163"/>
      <c r="L82" s="163"/>
    </row>
    <row r="83" spans="1:12" ht="25.5" x14ac:dyDescent="0.25">
      <c r="B83" s="158"/>
      <c r="C83" s="12" t="s">
        <v>26</v>
      </c>
      <c r="D83" s="16" t="s">
        <v>364</v>
      </c>
      <c r="F83" s="189"/>
      <c r="G83" s="160" t="s">
        <v>8</v>
      </c>
      <c r="H83" s="161">
        <v>2</v>
      </c>
      <c r="I83" s="164"/>
      <c r="J83" s="162"/>
      <c r="K83" s="162"/>
      <c r="L83" s="163"/>
    </row>
    <row r="84" spans="1:12" ht="25.5" x14ac:dyDescent="0.25">
      <c r="F84" s="190"/>
      <c r="G84" s="160" t="s">
        <v>7</v>
      </c>
      <c r="H84" s="161">
        <v>1</v>
      </c>
      <c r="I84" s="164"/>
      <c r="J84" s="164"/>
      <c r="K84" s="164"/>
      <c r="L84" s="162"/>
    </row>
    <row r="85" spans="1:12" x14ac:dyDescent="0.25">
      <c r="I85" s="165">
        <v>1</v>
      </c>
      <c r="J85" s="165">
        <v>2</v>
      </c>
      <c r="K85" s="165">
        <v>3</v>
      </c>
      <c r="L85" s="165">
        <v>4</v>
      </c>
    </row>
    <row r="86" spans="1:12" ht="63.75" x14ac:dyDescent="0.25">
      <c r="I86" s="160" t="s">
        <v>13</v>
      </c>
      <c r="J86" s="160" t="s">
        <v>14</v>
      </c>
      <c r="K86" s="160" t="s">
        <v>15</v>
      </c>
      <c r="L86" s="160" t="s">
        <v>16</v>
      </c>
    </row>
    <row r="87" spans="1:12" ht="15" customHeight="1" x14ac:dyDescent="0.25">
      <c r="I87" s="191" t="s">
        <v>375</v>
      </c>
      <c r="J87" s="192"/>
      <c r="K87" s="192"/>
      <c r="L87" s="193"/>
    </row>
    <row r="89" spans="1:12" x14ac:dyDescent="0.25">
      <c r="A89" s="3" t="s">
        <v>352</v>
      </c>
    </row>
    <row r="91" spans="1:12" ht="409.5" customHeight="1" x14ac:dyDescent="0.25">
      <c r="A91" s="180" t="s">
        <v>811</v>
      </c>
      <c r="B91" s="180"/>
      <c r="C91" s="180"/>
      <c r="D91" s="180"/>
      <c r="E91" s="180"/>
    </row>
    <row r="92" spans="1:12" ht="120.75" customHeight="1" x14ac:dyDescent="0.25">
      <c r="A92" s="180"/>
      <c r="B92" s="180"/>
      <c r="C92" s="180"/>
      <c r="D92" s="180"/>
      <c r="E92" s="180"/>
    </row>
    <row r="95" spans="1:12" x14ac:dyDescent="0.25">
      <c r="A95" s="74" t="s">
        <v>194</v>
      </c>
    </row>
    <row r="97" spans="1:5" ht="48.75" customHeight="1" x14ac:dyDescent="0.25">
      <c r="A97" s="178" t="s">
        <v>195</v>
      </c>
      <c r="B97" s="179"/>
      <c r="C97" s="179"/>
      <c r="D97" s="179"/>
      <c r="E97" s="179"/>
    </row>
    <row r="100" spans="1:5" x14ac:dyDescent="0.25">
      <c r="A100" s="72"/>
    </row>
    <row r="101" spans="1:5" x14ac:dyDescent="0.25">
      <c r="A101" s="73"/>
    </row>
  </sheetData>
  <mergeCells count="27">
    <mergeCell ref="F81:F84"/>
    <mergeCell ref="I87:L87"/>
    <mergeCell ref="C64:E64"/>
    <mergeCell ref="B62:E62"/>
    <mergeCell ref="C53:E53"/>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C41:E42"/>
    <mergeCell ref="C44:E45"/>
    <mergeCell ref="A1:E1"/>
    <mergeCell ref="B10:E11"/>
    <mergeCell ref="B13:E13"/>
    <mergeCell ref="B15:E15"/>
    <mergeCell ref="B17:E19"/>
    <mergeCell ref="C27:E27"/>
  </mergeCells>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(S)'!A14</f>
        <v>S.R8</v>
      </c>
      <c r="D5" s="213"/>
      <c r="E5" s="216" t="str">
        <f>'1. Subvenciones (S)'!B14</f>
        <v>Incumplimiento de las obligaciones en materia de información, comunicación y publicidad</v>
      </c>
      <c r="F5" s="217"/>
      <c r="G5" s="121" t="str">
        <f>'1. Subvenciones (S)'!C14</f>
        <v>No se cumple lo estipulado en la normativa nacional o europea respecto a las obligaciones de información y publicidad.</v>
      </c>
      <c r="H5" s="39">
        <f>'1. Subvenciones (S)'!D14</f>
        <v>0</v>
      </c>
      <c r="I5" s="53">
        <f>'1. Subvenciones (S)'!E14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00" x14ac:dyDescent="0.2">
      <c r="A10" s="123" t="s">
        <v>450</v>
      </c>
      <c r="B10" s="50" t="s">
        <v>179</v>
      </c>
      <c r="C10" s="114"/>
      <c r="D10" s="114"/>
      <c r="E10" s="120">
        <f>C10*D10</f>
        <v>0</v>
      </c>
      <c r="F10" s="123" t="s">
        <v>453</v>
      </c>
      <c r="G10" s="44" t="s">
        <v>290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451</v>
      </c>
      <c r="B11" s="50" t="s">
        <v>292</v>
      </c>
      <c r="C11" s="114"/>
      <c r="D11" s="114"/>
      <c r="E11" s="120">
        <f t="shared" ref="E11:E12" si="1">C11*D11</f>
        <v>0</v>
      </c>
      <c r="F11" s="140" t="s">
        <v>454</v>
      </c>
      <c r="G11" s="44" t="s">
        <v>291</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452</v>
      </c>
      <c r="B12" s="116" t="s">
        <v>397</v>
      </c>
      <c r="C12" s="115"/>
      <c r="D12" s="115"/>
      <c r="E12" s="120">
        <f t="shared" si="1"/>
        <v>0</v>
      </c>
      <c r="F12" s="115" t="s">
        <v>455</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876" priority="24" operator="between">
      <formula>8</formula>
      <formula>16</formula>
    </cfRule>
    <cfRule type="cellIs" dxfId="875" priority="25" operator="between">
      <formula>4</formula>
      <formula>7.99</formula>
    </cfRule>
    <cfRule type="cellIs" dxfId="874" priority="26" operator="between">
      <formula>1</formula>
      <formula>3.99</formula>
    </cfRule>
  </conditionalFormatting>
  <conditionalFormatting sqref="F10:F11">
    <cfRule type="cellIs" dxfId="873" priority="21" operator="between">
      <formula>11</formula>
      <formula>25</formula>
    </cfRule>
    <cfRule type="cellIs" dxfId="872" priority="22" operator="between">
      <formula>6</formula>
      <formula>10</formula>
    </cfRule>
    <cfRule type="cellIs" dxfId="871" priority="23" operator="between">
      <formula>0</formula>
      <formula>5</formula>
    </cfRule>
  </conditionalFormatting>
  <conditionalFormatting sqref="H10:H12">
    <cfRule type="containsText" dxfId="870" priority="19" operator="containsText" text="Sí">
      <formula>NOT(ISERROR(SEARCH("Sí",H10)))</formula>
    </cfRule>
    <cfRule type="containsText" dxfId="869" priority="20" operator="containsText" text="No">
      <formula>NOT(ISERROR(SEARCH("No",H10)))</formula>
    </cfRule>
  </conditionalFormatting>
  <conditionalFormatting sqref="I10:I12">
    <cfRule type="containsText" dxfId="868" priority="16" operator="containsText" text="Bajo">
      <formula>NOT(ISERROR(SEARCH("Bajo",I10)))</formula>
    </cfRule>
    <cfRule type="containsText" dxfId="867" priority="17" operator="containsText" text="Medio">
      <formula>NOT(ISERROR(SEARCH("Medio",I10)))</formula>
    </cfRule>
    <cfRule type="containsText" dxfId="866" priority="18" operator="containsText" text="Alto">
      <formula>NOT(ISERROR(SEARCH("Alto",I10)))</formula>
    </cfRule>
  </conditionalFormatting>
  <conditionalFormatting sqref="E13">
    <cfRule type="cellIs" dxfId="865" priority="13" operator="between">
      <formula>8</formula>
      <formula>16</formula>
    </cfRule>
    <cfRule type="cellIs" dxfId="864" priority="14" operator="between">
      <formula>4</formula>
      <formula>7.99</formula>
    </cfRule>
    <cfRule type="cellIs" dxfId="863" priority="15" operator="between">
      <formula>1</formula>
      <formula>3.99</formula>
    </cfRule>
  </conditionalFormatting>
  <conditionalFormatting sqref="N13">
    <cfRule type="cellIs" dxfId="862" priority="7" operator="between">
      <formula>8</formula>
      <formula>16</formula>
    </cfRule>
    <cfRule type="cellIs" dxfId="861" priority="8" operator="between">
      <formula>4</formula>
      <formula>7.99</formula>
    </cfRule>
    <cfRule type="cellIs" dxfId="860" priority="9" operator="between">
      <formula>1</formula>
      <formula>3.99</formula>
    </cfRule>
  </conditionalFormatting>
  <conditionalFormatting sqref="V13">
    <cfRule type="cellIs" dxfId="859" priority="1" operator="between">
      <formula>8</formula>
      <formula>16</formula>
    </cfRule>
    <cfRule type="cellIs" dxfId="858" priority="2" operator="between">
      <formula>4</formula>
      <formula>7.99</formula>
    </cfRule>
    <cfRule type="cellIs" dxfId="85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(S)'!A15</f>
        <v>S.R9</v>
      </c>
      <c r="D5" s="213"/>
      <c r="E5" s="216" t="str">
        <f>'1. Subvenciones (S)'!B15</f>
        <v>Pérdida pista de auditoría</v>
      </c>
      <c r="F5" s="217"/>
      <c r="G5" s="121" t="str">
        <f>'1. Subvenciones (S)'!C15</f>
        <v>No se garantiza la conservación de toda la documentación y registros contables para disponer de una pista de auditoría adecuada</v>
      </c>
      <c r="H5" s="39">
        <f>'1. Subvenciones (S)'!D15</f>
        <v>0</v>
      </c>
      <c r="I5" s="53">
        <f>'1. Subvenciones (S)'!E15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23" t="s">
        <v>456</v>
      </c>
      <c r="B10" s="47" t="s">
        <v>208</v>
      </c>
      <c r="C10" s="114"/>
      <c r="D10" s="114"/>
      <c r="E10" s="120">
        <f>C10*D10</f>
        <v>0</v>
      </c>
      <c r="F10" s="123" t="s">
        <v>463</v>
      </c>
      <c r="G10" s="45" t="s">
        <v>85</v>
      </c>
      <c r="H10" s="115"/>
      <c r="I10" s="115"/>
      <c r="J10" s="114"/>
      <c r="K10" s="114"/>
      <c r="L10" s="122" t="str">
        <f t="shared" ref="L10:M15"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08" x14ac:dyDescent="0.2">
      <c r="A11" s="140" t="s">
        <v>457</v>
      </c>
      <c r="B11" s="47" t="s">
        <v>301</v>
      </c>
      <c r="C11" s="114"/>
      <c r="D11" s="114"/>
      <c r="E11" s="120">
        <f t="shared" ref="E11:E15" si="1">C11*D11</f>
        <v>0</v>
      </c>
      <c r="F11" s="140" t="s">
        <v>464</v>
      </c>
      <c r="G11" s="45" t="s">
        <v>84</v>
      </c>
      <c r="H11" s="115"/>
      <c r="I11" s="115"/>
      <c r="J11" s="114"/>
      <c r="K11" s="114"/>
      <c r="L11" s="122" t="str">
        <f t="shared" si="0"/>
        <v/>
      </c>
      <c r="M11" s="122" t="str">
        <f t="shared" si="0"/>
        <v/>
      </c>
      <c r="N11" s="120" t="e">
        <f t="shared" ref="N11:N15" si="2">L11*M11</f>
        <v>#VALUE!</v>
      </c>
      <c r="O11" s="117"/>
      <c r="P11" s="117"/>
      <c r="Q11" s="117"/>
      <c r="R11" s="114"/>
      <c r="S11" s="114"/>
      <c r="T11" s="122" t="str">
        <f t="shared" ref="T11:T15" si="3">IF(ISNUMBER($L11),IF($L11+R11&gt;1,$L11+R11,1),"")</f>
        <v/>
      </c>
      <c r="U11" s="122" t="str">
        <f t="shared" ref="U11:U15" si="4">IF(ISNUMBER($M11),IF($M11+S11&gt;1,$M11+S11,1),"")</f>
        <v/>
      </c>
      <c r="V11" s="120" t="e">
        <f t="shared" ref="V11:V15" si="5">T11*U11</f>
        <v>#VALUE!</v>
      </c>
    </row>
    <row r="12" spans="1:22" ht="72" x14ac:dyDescent="0.2">
      <c r="A12" s="140" t="s">
        <v>458</v>
      </c>
      <c r="B12" s="50" t="s">
        <v>302</v>
      </c>
      <c r="C12" s="114"/>
      <c r="D12" s="114"/>
      <c r="E12" s="120">
        <f t="shared" si="1"/>
        <v>0</v>
      </c>
      <c r="F12" s="140" t="s">
        <v>465</v>
      </c>
      <c r="G12" s="45" t="s">
        <v>260</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156" x14ac:dyDescent="0.2">
      <c r="A13" s="140" t="s">
        <v>459</v>
      </c>
      <c r="B13" s="47" t="s">
        <v>136</v>
      </c>
      <c r="C13" s="114"/>
      <c r="D13" s="114"/>
      <c r="E13" s="120">
        <f t="shared" si="1"/>
        <v>0</v>
      </c>
      <c r="F13" s="140" t="s">
        <v>466</v>
      </c>
      <c r="G13" s="45" t="s">
        <v>137</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96" x14ac:dyDescent="0.2">
      <c r="A14" s="140" t="s">
        <v>460</v>
      </c>
      <c r="B14" s="50" t="s">
        <v>138</v>
      </c>
      <c r="C14" s="114"/>
      <c r="D14" s="114"/>
      <c r="E14" s="120">
        <f t="shared" si="1"/>
        <v>0</v>
      </c>
      <c r="F14" s="140" t="s">
        <v>467</v>
      </c>
      <c r="G14" s="45" t="s">
        <v>261</v>
      </c>
      <c r="H14" s="115"/>
      <c r="I14" s="115"/>
      <c r="J14" s="114"/>
      <c r="K14" s="114"/>
      <c r="L14" s="122" t="str">
        <f t="shared" si="0"/>
        <v/>
      </c>
      <c r="M14" s="122" t="str">
        <f t="shared" si="0"/>
        <v/>
      </c>
      <c r="N14" s="120" t="e">
        <f t="shared" si="2"/>
        <v>#VALUE!</v>
      </c>
      <c r="O14" s="117"/>
      <c r="P14" s="117"/>
      <c r="Q14" s="117"/>
      <c r="R14" s="114"/>
      <c r="S14" s="114"/>
      <c r="T14" s="122" t="str">
        <f t="shared" si="3"/>
        <v/>
      </c>
      <c r="U14" s="122" t="str">
        <f t="shared" si="4"/>
        <v/>
      </c>
      <c r="V14" s="120" t="e">
        <f t="shared" si="5"/>
        <v>#VALUE!</v>
      </c>
    </row>
    <row r="15" spans="1:22" ht="72" customHeight="1" x14ac:dyDescent="0.2">
      <c r="A15" s="115" t="s">
        <v>461</v>
      </c>
      <c r="B15" s="116" t="s">
        <v>397</v>
      </c>
      <c r="C15" s="115"/>
      <c r="D15" s="115"/>
      <c r="E15" s="120">
        <f t="shared" si="1"/>
        <v>0</v>
      </c>
      <c r="F15" s="115" t="s">
        <v>462</v>
      </c>
      <c r="G15" s="116" t="s">
        <v>77</v>
      </c>
      <c r="H15" s="115"/>
      <c r="I15" s="115"/>
      <c r="J15" s="115"/>
      <c r="K15" s="115"/>
      <c r="L15" s="122" t="str">
        <f t="shared" si="0"/>
        <v/>
      </c>
      <c r="M15" s="122" t="str">
        <f t="shared" si="0"/>
        <v/>
      </c>
      <c r="N15" s="120" t="e">
        <f t="shared" si="2"/>
        <v>#VALUE!</v>
      </c>
      <c r="O15" s="116" t="s">
        <v>77</v>
      </c>
      <c r="P15" s="118"/>
      <c r="Q15" s="118"/>
      <c r="R15" s="115"/>
      <c r="S15" s="115"/>
      <c r="T15" s="122" t="str">
        <f t="shared" si="3"/>
        <v/>
      </c>
      <c r="U15" s="122"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856" priority="24" operator="between">
      <formula>8</formula>
      <formula>16</formula>
    </cfRule>
    <cfRule type="cellIs" dxfId="855" priority="25" operator="between">
      <formula>4</formula>
      <formula>7.99</formula>
    </cfRule>
    <cfRule type="cellIs" dxfId="854" priority="26" operator="between">
      <formula>1</formula>
      <formula>3.99</formula>
    </cfRule>
  </conditionalFormatting>
  <conditionalFormatting sqref="F10:F14">
    <cfRule type="cellIs" dxfId="853" priority="21" operator="between">
      <formula>11</formula>
      <formula>25</formula>
    </cfRule>
    <cfRule type="cellIs" dxfId="852" priority="22" operator="between">
      <formula>6</formula>
      <formula>10</formula>
    </cfRule>
    <cfRule type="cellIs" dxfId="851" priority="23" operator="between">
      <formula>0</formula>
      <formula>5</formula>
    </cfRule>
  </conditionalFormatting>
  <conditionalFormatting sqref="H10:H15">
    <cfRule type="containsText" dxfId="850" priority="19" operator="containsText" text="Sí">
      <formula>NOT(ISERROR(SEARCH("Sí",H10)))</formula>
    </cfRule>
    <cfRule type="containsText" dxfId="849" priority="20" operator="containsText" text="No">
      <formula>NOT(ISERROR(SEARCH("No",H10)))</formula>
    </cfRule>
  </conditionalFormatting>
  <conditionalFormatting sqref="I10:I15">
    <cfRule type="containsText" dxfId="848" priority="16" operator="containsText" text="Bajo">
      <formula>NOT(ISERROR(SEARCH("Bajo",I10)))</formula>
    </cfRule>
    <cfRule type="containsText" dxfId="847" priority="17" operator="containsText" text="Medio">
      <formula>NOT(ISERROR(SEARCH("Medio",I10)))</formula>
    </cfRule>
    <cfRule type="containsText" dxfId="846" priority="18" operator="containsText" text="Alto">
      <formula>NOT(ISERROR(SEARCH("Alto",I10)))</formula>
    </cfRule>
  </conditionalFormatting>
  <conditionalFormatting sqref="E16">
    <cfRule type="cellIs" dxfId="845" priority="13" operator="between">
      <formula>8</formula>
      <formula>16</formula>
    </cfRule>
    <cfRule type="cellIs" dxfId="844" priority="14" operator="between">
      <formula>4</formula>
      <formula>7.99</formula>
    </cfRule>
    <cfRule type="cellIs" dxfId="843" priority="15" operator="between">
      <formula>1</formula>
      <formula>3.99</formula>
    </cfRule>
  </conditionalFormatting>
  <conditionalFormatting sqref="N10:N15">
    <cfRule type="cellIs" dxfId="842" priority="10" operator="between">
      <formula>8</formula>
      <formula>16</formula>
    </cfRule>
    <cfRule type="cellIs" dxfId="841" priority="11" operator="between">
      <formula>4</formula>
      <formula>7.99</formula>
    </cfRule>
    <cfRule type="cellIs" dxfId="840" priority="12" operator="between">
      <formula>1</formula>
      <formula>3.99</formula>
    </cfRule>
  </conditionalFormatting>
  <conditionalFormatting sqref="N16">
    <cfRule type="cellIs" dxfId="839" priority="7" operator="between">
      <formula>8</formula>
      <formula>16</formula>
    </cfRule>
    <cfRule type="cellIs" dxfId="838" priority="8" operator="between">
      <formula>4</formula>
      <formula>7.99</formula>
    </cfRule>
    <cfRule type="cellIs" dxfId="837" priority="9" operator="between">
      <formula>1</formula>
      <formula>3.99</formula>
    </cfRule>
  </conditionalFormatting>
  <conditionalFormatting sqref="V10:V15">
    <cfRule type="cellIs" dxfId="836" priority="4" operator="between">
      <formula>8</formula>
      <formula>16</formula>
    </cfRule>
    <cfRule type="cellIs" dxfId="835" priority="5" operator="between">
      <formula>4</formula>
      <formula>7.99</formula>
    </cfRule>
    <cfRule type="cellIs" dxfId="834" priority="6" operator="between">
      <formula>1</formula>
      <formula>3.99</formula>
    </cfRule>
  </conditionalFormatting>
  <conditionalFormatting sqref="V16">
    <cfRule type="cellIs" dxfId="833" priority="1" operator="between">
      <formula>8</formula>
      <formula>16</formula>
    </cfRule>
    <cfRule type="cellIs" dxfId="832" priority="2" operator="between">
      <formula>4</formula>
      <formula>7.99</formula>
    </cfRule>
    <cfRule type="cellIs" dxfId="831"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(S)'!A16</f>
        <v>S.RX</v>
      </c>
      <c r="D5" s="213"/>
      <c r="E5" s="216" t="str">
        <f>'1. Subvenciones (S)'!B16</f>
        <v>Incluir la denominación de riesgos adicionales...</v>
      </c>
      <c r="F5" s="217"/>
      <c r="G5" s="121" t="str">
        <f>'1. Subvenciones (S)'!C16</f>
        <v>Incluir la descripción de riesgos adicionales...</v>
      </c>
      <c r="H5" s="39">
        <f>'1. Subvenciones (S)'!D16</f>
        <v>0</v>
      </c>
      <c r="I5" s="53">
        <f>'1. Subvenciones (S)'!E16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23" t="s">
        <v>468</v>
      </c>
      <c r="B10" s="43"/>
      <c r="C10" s="114"/>
      <c r="D10" s="114"/>
      <c r="E10" s="120">
        <f>C10*D10</f>
        <v>0</v>
      </c>
      <c r="F10" s="123" t="s">
        <v>470</v>
      </c>
      <c r="G10" s="44"/>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x14ac:dyDescent="0.2">
      <c r="A11" s="115" t="s">
        <v>469</v>
      </c>
      <c r="B11" s="116" t="s">
        <v>397</v>
      </c>
      <c r="C11" s="115"/>
      <c r="D11" s="115"/>
      <c r="E11" s="120">
        <f t="shared" ref="E11" si="1">C11*D11</f>
        <v>0</v>
      </c>
      <c r="F11" s="115" t="s">
        <v>471</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830" priority="24" operator="between">
      <formula>8</formula>
      <formula>16</formula>
    </cfRule>
    <cfRule type="cellIs" dxfId="829" priority="25" operator="between">
      <formula>4</formula>
      <formula>7.99</formula>
    </cfRule>
    <cfRule type="cellIs" dxfId="828" priority="26" operator="between">
      <formula>1</formula>
      <formula>3.99</formula>
    </cfRule>
  </conditionalFormatting>
  <conditionalFormatting sqref="F10">
    <cfRule type="cellIs" dxfId="827" priority="21" operator="between">
      <formula>11</formula>
      <formula>25</formula>
    </cfRule>
    <cfRule type="cellIs" dxfId="826" priority="22" operator="between">
      <formula>6</formula>
      <formula>10</formula>
    </cfRule>
    <cfRule type="cellIs" dxfId="825" priority="23" operator="between">
      <formula>0</formula>
      <formula>5</formula>
    </cfRule>
  </conditionalFormatting>
  <conditionalFormatting sqref="H10:H11">
    <cfRule type="containsText" dxfId="824" priority="19" operator="containsText" text="Sí">
      <formula>NOT(ISERROR(SEARCH("Sí",H10)))</formula>
    </cfRule>
    <cfRule type="containsText" dxfId="823" priority="20" operator="containsText" text="No">
      <formula>NOT(ISERROR(SEARCH("No",H10)))</formula>
    </cfRule>
  </conditionalFormatting>
  <conditionalFormatting sqref="I10:I11">
    <cfRule type="containsText" dxfId="822" priority="16" operator="containsText" text="Bajo">
      <formula>NOT(ISERROR(SEARCH("Bajo",I10)))</formula>
    </cfRule>
    <cfRule type="containsText" dxfId="821" priority="17" operator="containsText" text="Medio">
      <formula>NOT(ISERROR(SEARCH("Medio",I10)))</formula>
    </cfRule>
    <cfRule type="containsText" dxfId="820" priority="18" operator="containsText" text="Alto">
      <formula>NOT(ISERROR(SEARCH("Alto",I10)))</formula>
    </cfRule>
  </conditionalFormatting>
  <conditionalFormatting sqref="E12">
    <cfRule type="cellIs" dxfId="819" priority="13" operator="between">
      <formula>8</formula>
      <formula>16</formula>
    </cfRule>
    <cfRule type="cellIs" dxfId="818" priority="14" operator="between">
      <formula>4</formula>
      <formula>7.99</formula>
    </cfRule>
    <cfRule type="cellIs" dxfId="817" priority="15" operator="between">
      <formula>1</formula>
      <formula>3.99</formula>
    </cfRule>
  </conditionalFormatting>
  <conditionalFormatting sqref="N12">
    <cfRule type="cellIs" dxfId="816" priority="7" operator="between">
      <formula>8</formula>
      <formula>16</formula>
    </cfRule>
    <cfRule type="cellIs" dxfId="815" priority="8" operator="between">
      <formula>4</formula>
      <formula>7.99</formula>
    </cfRule>
    <cfRule type="cellIs" dxfId="814" priority="9" operator="between">
      <formula>1</formula>
      <formula>3.99</formula>
    </cfRule>
  </conditionalFormatting>
  <conditionalFormatting sqref="V12">
    <cfRule type="cellIs" dxfId="813" priority="1" operator="between">
      <formula>8</formula>
      <formula>16</formula>
    </cfRule>
    <cfRule type="cellIs" dxfId="812" priority="2" operator="between">
      <formula>4</formula>
      <formula>7.99</formula>
    </cfRule>
    <cfRule type="cellIs" dxfId="811"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605"/>
  <sheetViews>
    <sheetView zoomScaleNormal="100" zoomScalePageLayoutView="125" workbookViewId="0"/>
  </sheetViews>
  <sheetFormatPr baseColWidth="10" defaultColWidth="8.7109375" defaultRowHeight="12" x14ac:dyDescent="0.2"/>
  <cols>
    <col min="1" max="1" width="11.28515625" style="55" customWidth="1"/>
    <col min="2" max="2" width="36.85546875" style="18" customWidth="1"/>
    <col min="3" max="3" width="60.42578125" style="18" customWidth="1"/>
    <col min="4" max="4" width="31.7109375" style="58" bestFit="1" customWidth="1"/>
    <col min="5" max="5" width="17.7109375" style="58" bestFit="1" customWidth="1"/>
    <col min="6" max="6" width="13" style="20" customWidth="1"/>
    <col min="7" max="7" width="14.42578125" style="20" customWidth="1"/>
    <col min="8" max="16384" width="8.7109375" style="20"/>
  </cols>
  <sheetData>
    <row r="1" spans="1:7" x14ac:dyDescent="0.2">
      <c r="C1" s="19"/>
      <c r="D1" s="19"/>
      <c r="E1" s="19"/>
    </row>
    <row r="2" spans="1:7" ht="15.75" x14ac:dyDescent="0.2">
      <c r="A2" s="150" t="s">
        <v>312</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54.75" customHeight="1" x14ac:dyDescent="0.2">
      <c r="A6" s="59" t="s">
        <v>766</v>
      </c>
      <c r="B6" s="62" t="s">
        <v>65</v>
      </c>
      <c r="C6" s="86" t="s">
        <v>142</v>
      </c>
      <c r="D6" s="132"/>
      <c r="E6" s="132"/>
      <c r="F6" s="119" t="e">
        <f>'C.R1'!N18</f>
        <v>#DIV/0!</v>
      </c>
      <c r="G6" s="119" t="e">
        <f>'C.R1'!V18</f>
        <v>#DIV/0!</v>
      </c>
    </row>
    <row r="7" spans="1:7" ht="48" x14ac:dyDescent="0.2">
      <c r="A7" s="59" t="s">
        <v>767</v>
      </c>
      <c r="B7" s="62" t="s">
        <v>54</v>
      </c>
      <c r="C7" s="86" t="s">
        <v>72</v>
      </c>
      <c r="D7" s="132"/>
      <c r="E7" s="132"/>
      <c r="F7" s="119" t="e">
        <f>'C.R2'!N18</f>
        <v>#DIV/0!</v>
      </c>
      <c r="G7" s="119" t="e">
        <f>'C.R2'!V18</f>
        <v>#DIV/0!</v>
      </c>
    </row>
    <row r="8" spans="1:7" ht="60" x14ac:dyDescent="0.2">
      <c r="A8" s="59" t="s">
        <v>768</v>
      </c>
      <c r="B8" s="62" t="s">
        <v>336</v>
      </c>
      <c r="C8" s="28" t="s">
        <v>378</v>
      </c>
      <c r="D8" s="132"/>
      <c r="E8" s="132"/>
      <c r="F8" s="119" t="e">
        <f>'C.R3'!N22</f>
        <v>#DIV/0!</v>
      </c>
      <c r="G8" s="119" t="e">
        <f>'C.R3'!V22</f>
        <v>#DIV/0!</v>
      </c>
    </row>
    <row r="9" spans="1:7" ht="43.5" customHeight="1" x14ac:dyDescent="0.2">
      <c r="A9" s="59" t="s">
        <v>769</v>
      </c>
      <c r="B9" s="62" t="s">
        <v>184</v>
      </c>
      <c r="C9" s="28" t="s">
        <v>70</v>
      </c>
      <c r="D9" s="132"/>
      <c r="E9" s="132"/>
      <c r="F9" s="119" t="e">
        <f>'C.R4'!N21</f>
        <v>#DIV/0!</v>
      </c>
      <c r="G9" s="119" t="e">
        <f>'C.R4'!V21</f>
        <v>#DIV/0!</v>
      </c>
    </row>
    <row r="10" spans="1:7" ht="48" x14ac:dyDescent="0.2">
      <c r="A10" s="59" t="s">
        <v>770</v>
      </c>
      <c r="B10" s="62" t="s">
        <v>170</v>
      </c>
      <c r="C10" s="28" t="s">
        <v>64</v>
      </c>
      <c r="D10" s="132"/>
      <c r="E10" s="132"/>
      <c r="F10" s="119" t="e">
        <f>'C.R5'!N14</f>
        <v>#DIV/0!</v>
      </c>
      <c r="G10" s="119" t="e">
        <f>'C.R5'!V14</f>
        <v>#DIV/0!</v>
      </c>
    </row>
    <row r="11" spans="1:7" ht="43.5" customHeight="1" x14ac:dyDescent="0.2">
      <c r="A11" s="59" t="s">
        <v>771</v>
      </c>
      <c r="B11" s="62" t="s">
        <v>171</v>
      </c>
      <c r="C11" s="28" t="s">
        <v>71</v>
      </c>
      <c r="D11" s="132"/>
      <c r="E11" s="132"/>
      <c r="F11" s="119" t="e">
        <f>'C.R6'!N16</f>
        <v>#DIV/0!</v>
      </c>
      <c r="G11" s="119" t="e">
        <f>'C.R6'!V16</f>
        <v>#DIV/0!</v>
      </c>
    </row>
    <row r="12" spans="1:7" ht="43.5" customHeight="1" x14ac:dyDescent="0.2">
      <c r="A12" s="59" t="s">
        <v>772</v>
      </c>
      <c r="B12" s="95" t="s">
        <v>185</v>
      </c>
      <c r="C12" s="27" t="s">
        <v>141</v>
      </c>
      <c r="D12" s="132"/>
      <c r="E12" s="132"/>
      <c r="F12" s="119" t="e">
        <f>'C.R7'!N15</f>
        <v>#DIV/0!</v>
      </c>
      <c r="G12" s="119" t="e">
        <f>'C.R7'!V15</f>
        <v>#DIV/0!</v>
      </c>
    </row>
    <row r="13" spans="1:7" ht="38.25" customHeight="1" x14ac:dyDescent="0.2">
      <c r="A13" s="59" t="s">
        <v>773</v>
      </c>
      <c r="B13" s="62" t="s">
        <v>55</v>
      </c>
      <c r="C13" s="85" t="s">
        <v>118</v>
      </c>
      <c r="D13" s="132"/>
      <c r="E13" s="132"/>
      <c r="F13" s="119" t="e">
        <f>'C.R8'!N14</f>
        <v>#DIV/0!</v>
      </c>
      <c r="G13" s="119" t="e">
        <f>'C.R8'!V14</f>
        <v>#DIV/0!</v>
      </c>
    </row>
    <row r="14" spans="1:7" ht="39.75" customHeight="1" x14ac:dyDescent="0.2">
      <c r="A14" s="59" t="s">
        <v>774</v>
      </c>
      <c r="B14" s="152" t="s">
        <v>61</v>
      </c>
      <c r="C14" s="28" t="s">
        <v>76</v>
      </c>
      <c r="D14" s="132"/>
      <c r="E14" s="132"/>
      <c r="F14" s="119" t="e">
        <f>'C.R9'!N12</f>
        <v>#DIV/0!</v>
      </c>
      <c r="G14" s="119" t="e">
        <f>'C.R9'!V12</f>
        <v>#DIV/0!</v>
      </c>
    </row>
    <row r="15" spans="1:7" ht="43.5" customHeight="1" x14ac:dyDescent="0.2">
      <c r="A15" s="59" t="s">
        <v>775</v>
      </c>
      <c r="B15" s="63" t="s">
        <v>82</v>
      </c>
      <c r="C15" s="148" t="s">
        <v>288</v>
      </c>
      <c r="D15" s="132"/>
      <c r="E15" s="132"/>
      <c r="F15" s="119" t="e">
        <f>'C.R10'!N13</f>
        <v>#DIV/0!</v>
      </c>
      <c r="G15" s="119" t="e">
        <f>'C.R10'!V13</f>
        <v>#DIV/0!</v>
      </c>
    </row>
    <row r="16" spans="1:7" s="56" customFormat="1" ht="39" customHeight="1" x14ac:dyDescent="0.2">
      <c r="A16" s="59" t="s">
        <v>776</v>
      </c>
      <c r="B16" s="64" t="s">
        <v>56</v>
      </c>
      <c r="C16" s="147" t="s">
        <v>298</v>
      </c>
      <c r="D16" s="132"/>
      <c r="E16" s="132"/>
      <c r="F16" s="119" t="e">
        <f>'C.R11'!N14</f>
        <v>#DIV/0!</v>
      </c>
      <c r="G16" s="119" t="e">
        <f>'C.R11'!V14</f>
        <v>#DIV/0!</v>
      </c>
    </row>
    <row r="17" spans="1:7" ht="45.75" customHeight="1" x14ac:dyDescent="0.2">
      <c r="A17" s="136" t="s">
        <v>777</v>
      </c>
      <c r="B17" s="132" t="s">
        <v>130</v>
      </c>
      <c r="C17" s="132" t="s">
        <v>129</v>
      </c>
      <c r="D17" s="132"/>
      <c r="E17" s="132"/>
      <c r="F17" s="119" t="e">
        <f>'C.RX'!N12</f>
        <v>#DIV/0!</v>
      </c>
      <c r="G17" s="119" t="e">
        <f>'C.RX'!V12</f>
        <v>#DIV/0!</v>
      </c>
    </row>
    <row r="18" spans="1:7" s="30" customFormat="1" ht="36" x14ac:dyDescent="0.2">
      <c r="A18" s="57"/>
      <c r="B18" s="19"/>
      <c r="C18" s="19"/>
      <c r="D18" s="19"/>
      <c r="E18" s="159" t="s">
        <v>367</v>
      </c>
      <c r="F18" s="119" t="e">
        <f>ROUND(SUM(F6:F17)/COUNT(F6:F17),2)</f>
        <v>#DIV/0!</v>
      </c>
      <c r="G18" s="119" t="e">
        <f>ROUND(SUM(G6:G17)/COUNT(G6:G17),2)</f>
        <v>#DIV/0!</v>
      </c>
    </row>
    <row r="19" spans="1:7" s="30" customFormat="1" x14ac:dyDescent="0.2">
      <c r="A19" s="57"/>
      <c r="B19" s="19"/>
      <c r="C19" s="19"/>
      <c r="D19" s="19"/>
      <c r="E19" s="19"/>
    </row>
    <row r="20" spans="1:7" s="30" customFormat="1" x14ac:dyDescent="0.2">
      <c r="A20" s="57"/>
      <c r="B20" s="19"/>
      <c r="C20" s="19"/>
      <c r="D20" s="19"/>
      <c r="E20" s="19"/>
    </row>
    <row r="21" spans="1:7" s="30" customFormat="1" x14ac:dyDescent="0.2">
      <c r="A21" s="57"/>
      <c r="B21" s="19"/>
      <c r="C21" s="19"/>
      <c r="D21" s="19"/>
      <c r="E21" s="19"/>
    </row>
    <row r="22" spans="1:7" s="30" customFormat="1" x14ac:dyDescent="0.2">
      <c r="A22" s="57"/>
      <c r="B22" s="19"/>
      <c r="C22" s="19"/>
      <c r="D22" s="19"/>
      <c r="E22" s="19"/>
    </row>
    <row r="23" spans="1:7" s="30" customFormat="1" x14ac:dyDescent="0.2">
      <c r="A23" s="57"/>
      <c r="B23" s="19"/>
      <c r="C23" s="19"/>
      <c r="D23" s="19"/>
      <c r="E23" s="19"/>
    </row>
    <row r="24" spans="1:7" s="30" customFormat="1" x14ac:dyDescent="0.2">
      <c r="A24" s="57"/>
      <c r="B24" s="19"/>
      <c r="C24" s="19"/>
      <c r="D24" s="19"/>
      <c r="E24" s="19"/>
    </row>
    <row r="25" spans="1:7" s="30" customFormat="1" x14ac:dyDescent="0.2">
      <c r="A25" s="57"/>
      <c r="B25" s="19"/>
      <c r="C25" s="19"/>
      <c r="D25" s="19"/>
      <c r="E25" s="19"/>
    </row>
    <row r="26" spans="1:7" s="30" customFormat="1" x14ac:dyDescent="0.2">
      <c r="A26" s="57"/>
      <c r="B26" s="19"/>
      <c r="C26" s="19"/>
      <c r="D26" s="19"/>
      <c r="E26" s="19"/>
    </row>
    <row r="27" spans="1:7" s="30" customFormat="1" x14ac:dyDescent="0.2">
      <c r="A27" s="57"/>
      <c r="B27" s="19"/>
      <c r="C27" s="19"/>
      <c r="D27" s="19"/>
      <c r="E27" s="19"/>
    </row>
    <row r="28" spans="1:7" s="30" customFormat="1" x14ac:dyDescent="0.2">
      <c r="A28" s="57"/>
      <c r="B28" s="19"/>
      <c r="C28" s="19"/>
      <c r="D28" s="19"/>
      <c r="E28" s="19"/>
    </row>
    <row r="29" spans="1:7" s="30" customFormat="1" x14ac:dyDescent="0.2">
      <c r="A29" s="57"/>
      <c r="B29" s="19"/>
      <c r="C29" s="19"/>
      <c r="D29" s="19"/>
      <c r="E29" s="19"/>
    </row>
    <row r="30" spans="1:7" s="30" customFormat="1" x14ac:dyDescent="0.2">
      <c r="A30" s="57"/>
      <c r="B30" s="19"/>
      <c r="C30" s="19"/>
      <c r="D30" s="19"/>
      <c r="E30" s="19"/>
    </row>
    <row r="31" spans="1:7" s="30" customFormat="1" x14ac:dyDescent="0.2">
      <c r="A31" s="57"/>
      <c r="B31" s="19"/>
      <c r="C31" s="19"/>
      <c r="D31" s="19"/>
      <c r="E31" s="19"/>
    </row>
    <row r="32" spans="1:7"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x14ac:dyDescent="0.2">
      <c r="A38" s="57"/>
      <c r="B38" s="19"/>
      <c r="C38" s="19"/>
      <c r="D38" s="19"/>
      <c r="E38" s="19"/>
    </row>
    <row r="39" spans="1:5" s="30" customFormat="1" x14ac:dyDescent="0.2">
      <c r="A39" s="57"/>
      <c r="B39" s="19"/>
      <c r="C39" s="19"/>
      <c r="D39" s="19"/>
      <c r="E39" s="19"/>
    </row>
    <row r="40" spans="1:5" s="30" customFormat="1" x14ac:dyDescent="0.2">
      <c r="A40" s="57"/>
      <c r="B40" s="19"/>
      <c r="C40" s="19"/>
      <c r="D40" s="19"/>
      <c r="E40" s="19"/>
    </row>
    <row r="41" spans="1:5" s="30" customFormat="1" hidden="1" x14ac:dyDescent="0.2">
      <c r="A41" s="57"/>
      <c r="B41" s="19"/>
      <c r="C41" s="19"/>
      <c r="D41" s="19"/>
      <c r="E41" s="19"/>
    </row>
    <row r="42" spans="1:5" s="30" customFormat="1" hidden="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x14ac:dyDescent="0.2">
      <c r="A54" s="57"/>
      <c r="B54" s="19"/>
      <c r="C54" s="19"/>
      <c r="D54" s="19"/>
      <c r="E54" s="19"/>
    </row>
    <row r="55" spans="1:5" s="30" customFormat="1" x14ac:dyDescent="0.2">
      <c r="A55" s="57"/>
      <c r="B55" s="19"/>
      <c r="C55" s="19"/>
      <c r="D55" s="19"/>
      <c r="E55" s="19"/>
    </row>
    <row r="56" spans="1:5" s="30" customForma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ht="15.75" hidden="1" customHeight="1" x14ac:dyDescent="0.2">
      <c r="A76" s="57"/>
      <c r="B76" s="19"/>
      <c r="C76" s="19"/>
      <c r="D76" s="19"/>
      <c r="E76" s="19"/>
    </row>
    <row r="77" spans="1:5" s="30" customFormat="1" ht="15.75" hidden="1" customHeight="1" x14ac:dyDescent="0.2">
      <c r="A77" s="57"/>
      <c r="B77" s="19"/>
      <c r="C77" s="19"/>
      <c r="D77" s="19"/>
      <c r="E77" s="19"/>
    </row>
    <row r="78" spans="1:5" s="30" customFormat="1" ht="15.75" hidden="1" customHeigh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row r="603" spans="1:5" s="30" customFormat="1" x14ac:dyDescent="0.2">
      <c r="A603" s="57"/>
      <c r="B603" s="19"/>
      <c r="C603" s="19"/>
      <c r="D603" s="19"/>
      <c r="E603" s="19"/>
    </row>
    <row r="604" spans="1:5" s="30" customFormat="1" x14ac:dyDescent="0.2">
      <c r="A604" s="57"/>
      <c r="B604" s="19"/>
      <c r="C604" s="19"/>
      <c r="D604" s="19"/>
      <c r="E604" s="19"/>
    </row>
    <row r="605" spans="1:5" s="30" customFormat="1" x14ac:dyDescent="0.2">
      <c r="A605" s="57"/>
      <c r="B605" s="19"/>
      <c r="C605" s="19"/>
      <c r="D605" s="19"/>
      <c r="E605" s="19"/>
    </row>
  </sheetData>
  <mergeCells count="2">
    <mergeCell ref="A4:E4"/>
    <mergeCell ref="F4:G4"/>
  </mergeCells>
  <conditionalFormatting sqref="F6">
    <cfRule type="cellIs" dxfId="810" priority="76" operator="between">
      <formula>8</formula>
      <formula>16</formula>
    </cfRule>
    <cfRule type="cellIs" dxfId="809" priority="77" operator="between">
      <formula>4</formula>
      <formula>7.99</formula>
    </cfRule>
    <cfRule type="cellIs" dxfId="808" priority="78" operator="between">
      <formula>1</formula>
      <formula>3.99</formula>
    </cfRule>
  </conditionalFormatting>
  <conditionalFormatting sqref="G6">
    <cfRule type="cellIs" dxfId="807" priority="73" operator="between">
      <formula>8</formula>
      <formula>16</formula>
    </cfRule>
    <cfRule type="cellIs" dxfId="806" priority="74" operator="between">
      <formula>4</formula>
      <formula>7.99</formula>
    </cfRule>
    <cfRule type="cellIs" dxfId="805" priority="75" operator="between">
      <formula>1</formula>
      <formula>3.99</formula>
    </cfRule>
  </conditionalFormatting>
  <conditionalFormatting sqref="F7">
    <cfRule type="cellIs" dxfId="804" priority="70" operator="between">
      <formula>8</formula>
      <formula>16</formula>
    </cfRule>
    <cfRule type="cellIs" dxfId="803" priority="71" operator="between">
      <formula>4</formula>
      <formula>7.99</formula>
    </cfRule>
    <cfRule type="cellIs" dxfId="802" priority="72" operator="between">
      <formula>1</formula>
      <formula>3.99</formula>
    </cfRule>
  </conditionalFormatting>
  <conditionalFormatting sqref="G7">
    <cfRule type="cellIs" dxfId="801" priority="67" operator="between">
      <formula>8</formula>
      <formula>16</formula>
    </cfRule>
    <cfRule type="cellIs" dxfId="800" priority="68" operator="between">
      <formula>4</formula>
      <formula>7.99</formula>
    </cfRule>
    <cfRule type="cellIs" dxfId="799" priority="69" operator="between">
      <formula>1</formula>
      <formula>3.99</formula>
    </cfRule>
  </conditionalFormatting>
  <conditionalFormatting sqref="F8">
    <cfRule type="cellIs" dxfId="798" priority="64" operator="between">
      <formula>8</formula>
      <formula>16</formula>
    </cfRule>
    <cfRule type="cellIs" dxfId="797" priority="65" operator="between">
      <formula>4</formula>
      <formula>7.99</formula>
    </cfRule>
    <cfRule type="cellIs" dxfId="796" priority="66" operator="between">
      <formula>1</formula>
      <formula>3.99</formula>
    </cfRule>
  </conditionalFormatting>
  <conditionalFormatting sqref="G8">
    <cfRule type="cellIs" dxfId="795" priority="61" operator="between">
      <formula>8</formula>
      <formula>16</formula>
    </cfRule>
    <cfRule type="cellIs" dxfId="794" priority="62" operator="between">
      <formula>4</formula>
      <formula>7.99</formula>
    </cfRule>
    <cfRule type="cellIs" dxfId="793" priority="63" operator="between">
      <formula>1</formula>
      <formula>3.99</formula>
    </cfRule>
  </conditionalFormatting>
  <conditionalFormatting sqref="F9">
    <cfRule type="cellIs" dxfId="792" priority="58" operator="between">
      <formula>8</formula>
      <formula>16</formula>
    </cfRule>
    <cfRule type="cellIs" dxfId="791" priority="59" operator="between">
      <formula>4</formula>
      <formula>7.99</formula>
    </cfRule>
    <cfRule type="cellIs" dxfId="790" priority="60" operator="between">
      <formula>1</formula>
      <formula>3.99</formula>
    </cfRule>
  </conditionalFormatting>
  <conditionalFormatting sqref="G9">
    <cfRule type="cellIs" dxfId="789" priority="55" operator="between">
      <formula>8</formula>
      <formula>16</formula>
    </cfRule>
    <cfRule type="cellIs" dxfId="788" priority="56" operator="between">
      <formula>4</formula>
      <formula>7.99</formula>
    </cfRule>
    <cfRule type="cellIs" dxfId="787" priority="57" operator="between">
      <formula>1</formula>
      <formula>3.99</formula>
    </cfRule>
  </conditionalFormatting>
  <conditionalFormatting sqref="F10">
    <cfRule type="cellIs" dxfId="786" priority="52" operator="between">
      <formula>8</formula>
      <formula>16</formula>
    </cfRule>
    <cfRule type="cellIs" dxfId="785" priority="53" operator="between">
      <formula>4</formula>
      <formula>7.99</formula>
    </cfRule>
    <cfRule type="cellIs" dxfId="784" priority="54" operator="between">
      <formula>1</formula>
      <formula>3.99</formula>
    </cfRule>
  </conditionalFormatting>
  <conditionalFormatting sqref="G10">
    <cfRule type="cellIs" dxfId="783" priority="49" operator="between">
      <formula>8</formula>
      <formula>16</formula>
    </cfRule>
    <cfRule type="cellIs" dxfId="782" priority="50" operator="between">
      <formula>4</formula>
      <formula>7.99</formula>
    </cfRule>
    <cfRule type="cellIs" dxfId="781" priority="51" operator="between">
      <formula>1</formula>
      <formula>3.99</formula>
    </cfRule>
  </conditionalFormatting>
  <conditionalFormatting sqref="F11">
    <cfRule type="cellIs" dxfId="780" priority="46" operator="between">
      <formula>8</formula>
      <formula>16</formula>
    </cfRule>
    <cfRule type="cellIs" dxfId="779" priority="47" operator="between">
      <formula>4</formula>
      <formula>7.99</formula>
    </cfRule>
    <cfRule type="cellIs" dxfId="778" priority="48" operator="between">
      <formula>1</formula>
      <formula>3.99</formula>
    </cfRule>
  </conditionalFormatting>
  <conditionalFormatting sqref="G11">
    <cfRule type="cellIs" dxfId="777" priority="43" operator="between">
      <formula>8</formula>
      <formula>16</formula>
    </cfRule>
    <cfRule type="cellIs" dxfId="776" priority="44" operator="between">
      <formula>4</formula>
      <formula>7.99</formula>
    </cfRule>
    <cfRule type="cellIs" dxfId="775" priority="45" operator="between">
      <formula>1</formula>
      <formula>3.99</formula>
    </cfRule>
  </conditionalFormatting>
  <conditionalFormatting sqref="F12">
    <cfRule type="cellIs" dxfId="774" priority="40" operator="between">
      <formula>8</formula>
      <formula>16</formula>
    </cfRule>
    <cfRule type="cellIs" dxfId="773" priority="41" operator="between">
      <formula>4</formula>
      <formula>7.99</formula>
    </cfRule>
    <cfRule type="cellIs" dxfId="772" priority="42" operator="between">
      <formula>1</formula>
      <formula>3.99</formula>
    </cfRule>
  </conditionalFormatting>
  <conditionalFormatting sqref="G12">
    <cfRule type="cellIs" dxfId="771" priority="37" operator="between">
      <formula>8</formula>
      <formula>16</formula>
    </cfRule>
    <cfRule type="cellIs" dxfId="770" priority="38" operator="between">
      <formula>4</formula>
      <formula>7.99</formula>
    </cfRule>
    <cfRule type="cellIs" dxfId="769" priority="39" operator="between">
      <formula>1</formula>
      <formula>3.99</formula>
    </cfRule>
  </conditionalFormatting>
  <conditionalFormatting sqref="F13">
    <cfRule type="cellIs" dxfId="768" priority="34" operator="between">
      <formula>8</formula>
      <formula>16</formula>
    </cfRule>
    <cfRule type="cellIs" dxfId="767" priority="35" operator="between">
      <formula>4</formula>
      <formula>7.99</formula>
    </cfRule>
    <cfRule type="cellIs" dxfId="766" priority="36" operator="between">
      <formula>1</formula>
      <formula>3.99</formula>
    </cfRule>
  </conditionalFormatting>
  <conditionalFormatting sqref="G13">
    <cfRule type="cellIs" dxfId="765" priority="31" operator="between">
      <formula>8</formula>
      <formula>16</formula>
    </cfRule>
    <cfRule type="cellIs" dxfId="764" priority="32" operator="between">
      <formula>4</formula>
      <formula>7.99</formula>
    </cfRule>
    <cfRule type="cellIs" dxfId="763" priority="33" operator="between">
      <formula>1</formula>
      <formula>3.99</formula>
    </cfRule>
  </conditionalFormatting>
  <conditionalFormatting sqref="F14">
    <cfRule type="cellIs" dxfId="762" priority="28" operator="between">
      <formula>8</formula>
      <formula>16</formula>
    </cfRule>
    <cfRule type="cellIs" dxfId="761" priority="29" operator="between">
      <formula>4</formula>
      <formula>7.99</formula>
    </cfRule>
    <cfRule type="cellIs" dxfId="760" priority="30" operator="between">
      <formula>1</formula>
      <formula>3.99</formula>
    </cfRule>
  </conditionalFormatting>
  <conditionalFormatting sqref="G14">
    <cfRule type="cellIs" dxfId="759" priority="25" operator="between">
      <formula>8</formula>
      <formula>16</formula>
    </cfRule>
    <cfRule type="cellIs" dxfId="758" priority="26" operator="between">
      <formula>4</formula>
      <formula>7.99</formula>
    </cfRule>
    <cfRule type="cellIs" dxfId="757" priority="27" operator="between">
      <formula>1</formula>
      <formula>3.99</formula>
    </cfRule>
  </conditionalFormatting>
  <conditionalFormatting sqref="F15">
    <cfRule type="cellIs" dxfId="756" priority="22" operator="between">
      <formula>8</formula>
      <formula>16</formula>
    </cfRule>
    <cfRule type="cellIs" dxfId="755" priority="23" operator="between">
      <formula>4</formula>
      <formula>7.99</formula>
    </cfRule>
    <cfRule type="cellIs" dxfId="754" priority="24" operator="between">
      <formula>1</formula>
      <formula>3.99</formula>
    </cfRule>
  </conditionalFormatting>
  <conditionalFormatting sqref="G15">
    <cfRule type="cellIs" dxfId="753" priority="19" operator="between">
      <formula>8</formula>
      <formula>16</formula>
    </cfRule>
    <cfRule type="cellIs" dxfId="752" priority="20" operator="between">
      <formula>4</formula>
      <formula>7.99</formula>
    </cfRule>
    <cfRule type="cellIs" dxfId="751" priority="21" operator="between">
      <formula>1</formula>
      <formula>3.99</formula>
    </cfRule>
  </conditionalFormatting>
  <conditionalFormatting sqref="F16">
    <cfRule type="cellIs" dxfId="750" priority="16" operator="between">
      <formula>8</formula>
      <formula>16</formula>
    </cfRule>
    <cfRule type="cellIs" dxfId="749" priority="17" operator="between">
      <formula>4</formula>
      <formula>7.99</formula>
    </cfRule>
    <cfRule type="cellIs" dxfId="748" priority="18" operator="between">
      <formula>1</formula>
      <formula>3.99</formula>
    </cfRule>
  </conditionalFormatting>
  <conditionalFormatting sqref="G16">
    <cfRule type="cellIs" dxfId="747" priority="13" operator="between">
      <formula>8</formula>
      <formula>16</formula>
    </cfRule>
    <cfRule type="cellIs" dxfId="746" priority="14" operator="between">
      <formula>4</formula>
      <formula>7.99</formula>
    </cfRule>
    <cfRule type="cellIs" dxfId="745" priority="15" operator="between">
      <formula>1</formula>
      <formula>3.99</formula>
    </cfRule>
  </conditionalFormatting>
  <conditionalFormatting sqref="F17">
    <cfRule type="cellIs" dxfId="744" priority="10" operator="between">
      <formula>8</formula>
      <formula>16</formula>
    </cfRule>
    <cfRule type="cellIs" dxfId="743" priority="11" operator="between">
      <formula>4</formula>
      <formula>7.99</formula>
    </cfRule>
    <cfRule type="cellIs" dxfId="742" priority="12" operator="between">
      <formula>1</formula>
      <formula>3.99</formula>
    </cfRule>
  </conditionalFormatting>
  <conditionalFormatting sqref="G17">
    <cfRule type="cellIs" dxfId="741" priority="7" operator="between">
      <formula>8</formula>
      <formula>16</formula>
    </cfRule>
    <cfRule type="cellIs" dxfId="740" priority="8" operator="between">
      <formula>4</formula>
      <formula>7.99</formula>
    </cfRule>
    <cfRule type="cellIs" dxfId="739" priority="9" operator="between">
      <formula>1</formula>
      <formula>3.99</formula>
    </cfRule>
  </conditionalFormatting>
  <conditionalFormatting sqref="F18:G18">
    <cfRule type="cellIs" dxfId="738" priority="4" operator="between">
      <formula>8</formula>
      <formula>16</formula>
    </cfRule>
    <cfRule type="cellIs" dxfId="737" priority="5" operator="between">
      <formula>4</formula>
      <formula>7.99</formula>
    </cfRule>
    <cfRule type="cellIs" dxfId="736"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8" t="s">
        <v>30</v>
      </c>
      <c r="H4" s="111" t="s">
        <v>38</v>
      </c>
      <c r="I4" s="125" t="s">
        <v>58</v>
      </c>
      <c r="J4" s="24"/>
      <c r="K4" s="24"/>
      <c r="L4" s="38" t="s">
        <v>39</v>
      </c>
      <c r="M4" s="38" t="s">
        <v>40</v>
      </c>
      <c r="N4" s="24"/>
      <c r="O4" s="24"/>
    </row>
    <row r="5" spans="1:22" s="41" customFormat="1" ht="54" customHeight="1" thickBot="1" x14ac:dyDescent="0.25">
      <c r="A5" s="105"/>
      <c r="B5" s="106"/>
      <c r="C5" s="218" t="str">
        <f>'2. Contratación (C)'!A6</f>
        <v>C.R1</v>
      </c>
      <c r="D5" s="219"/>
      <c r="E5" s="220" t="str">
        <f>'2. Contratación (C)'!B6</f>
        <v xml:space="preserve">Limitación de la concurrencia </v>
      </c>
      <c r="F5" s="221"/>
      <c r="G5" s="129" t="str">
        <f>'2. Contratación (C)'!C6</f>
        <v>Manipulación del procedimiento de preparación y/o adjudicación, limitándose el acceso a la contratación pública en condiciones de igualdad y no discriminación a todos los licitadores.</v>
      </c>
      <c r="H5" s="39">
        <f>'2. Contratación (C)'!D6</f>
        <v>0</v>
      </c>
      <c r="I5" s="53">
        <f>'2. Contratación (C)'!E6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31" t="s">
        <v>472</v>
      </c>
      <c r="B10" s="65" t="s">
        <v>186</v>
      </c>
      <c r="C10" s="114"/>
      <c r="D10" s="114"/>
      <c r="E10" s="120">
        <f>C10*D10</f>
        <v>0</v>
      </c>
      <c r="F10" s="131" t="s">
        <v>480</v>
      </c>
      <c r="G10" s="67" t="s">
        <v>353</v>
      </c>
      <c r="H10" s="115"/>
      <c r="I10" s="115"/>
      <c r="J10" s="114"/>
      <c r="K10" s="114"/>
      <c r="L10" s="130" t="str">
        <f t="shared" ref="L10:M17" si="0">IF(ISNUMBER(C10),IF(C10+J10&gt;1,C10+J10,1),"")</f>
        <v/>
      </c>
      <c r="M10" s="130" t="str">
        <f t="shared" si="0"/>
        <v/>
      </c>
      <c r="N10" s="120" t="e">
        <f>L10*M10</f>
        <v>#VALUE!</v>
      </c>
      <c r="O10" s="117"/>
      <c r="P10" s="117"/>
      <c r="Q10" s="117"/>
      <c r="R10" s="114"/>
      <c r="S10" s="114"/>
      <c r="T10" s="130" t="str">
        <f>IF(ISNUMBER($L10),IF($L10+R10&gt;1,$L10+R10,1),"")</f>
        <v/>
      </c>
      <c r="U10" s="130" t="str">
        <f>IF(ISNUMBER($M10),IF($M10+S10&gt;1,$M10+S10,1),"")</f>
        <v/>
      </c>
      <c r="V10" s="120" t="e">
        <f>T10*U10</f>
        <v>#VALUE!</v>
      </c>
    </row>
    <row r="11" spans="1:22" ht="144" x14ac:dyDescent="0.2">
      <c r="A11" s="140" t="s">
        <v>473</v>
      </c>
      <c r="B11" s="78" t="s">
        <v>143</v>
      </c>
      <c r="C11" s="114"/>
      <c r="D11" s="114"/>
      <c r="E11" s="120">
        <f t="shared" ref="E11:E17" si="1">C11*D11</f>
        <v>0</v>
      </c>
      <c r="F11" s="140" t="s">
        <v>481</v>
      </c>
      <c r="G11" s="67" t="s">
        <v>354</v>
      </c>
      <c r="H11" s="115"/>
      <c r="I11" s="115"/>
      <c r="J11" s="114"/>
      <c r="K11" s="114"/>
      <c r="L11" s="130" t="str">
        <f t="shared" si="0"/>
        <v/>
      </c>
      <c r="M11" s="130" t="str">
        <f t="shared" si="0"/>
        <v/>
      </c>
      <c r="N11" s="120" t="e">
        <f t="shared" ref="N11:N17" si="2">L11*M11</f>
        <v>#VALUE!</v>
      </c>
      <c r="O11" s="117"/>
      <c r="P11" s="117"/>
      <c r="Q11" s="117"/>
      <c r="R11" s="114"/>
      <c r="S11" s="114"/>
      <c r="T11" s="130" t="str">
        <f t="shared" ref="T11:T17" si="3">IF(ISNUMBER($L11),IF($L11+R11&gt;1,$L11+R11,1),"")</f>
        <v/>
      </c>
      <c r="U11" s="130" t="str">
        <f t="shared" ref="U11:U17" si="4">IF(ISNUMBER($M11),IF($M11+S11&gt;1,$M11+S11,1),"")</f>
        <v/>
      </c>
      <c r="V11" s="120" t="e">
        <f t="shared" ref="V11:V17" si="5">T11*U11</f>
        <v>#VALUE!</v>
      </c>
    </row>
    <row r="12" spans="1:22" ht="144" x14ac:dyDescent="0.2">
      <c r="A12" s="140" t="s">
        <v>474</v>
      </c>
      <c r="B12" s="66" t="s">
        <v>144</v>
      </c>
      <c r="C12" s="114"/>
      <c r="D12" s="114"/>
      <c r="E12" s="120">
        <f t="shared" si="1"/>
        <v>0</v>
      </c>
      <c r="F12" s="140" t="s">
        <v>482</v>
      </c>
      <c r="G12" s="67" t="s">
        <v>355</v>
      </c>
      <c r="H12" s="115"/>
      <c r="I12" s="115"/>
      <c r="J12" s="114"/>
      <c r="K12" s="114"/>
      <c r="L12" s="130" t="str">
        <f t="shared" si="0"/>
        <v/>
      </c>
      <c r="M12" s="130" t="str">
        <f t="shared" si="0"/>
        <v/>
      </c>
      <c r="N12" s="120" t="e">
        <f t="shared" si="2"/>
        <v>#VALUE!</v>
      </c>
      <c r="O12" s="117"/>
      <c r="P12" s="117"/>
      <c r="Q12" s="117"/>
      <c r="R12" s="114"/>
      <c r="S12" s="114"/>
      <c r="T12" s="130" t="str">
        <f t="shared" si="3"/>
        <v/>
      </c>
      <c r="U12" s="130" t="str">
        <f t="shared" si="4"/>
        <v/>
      </c>
      <c r="V12" s="120" t="e">
        <f t="shared" si="5"/>
        <v>#VALUE!</v>
      </c>
    </row>
    <row r="13" spans="1:22" ht="84" x14ac:dyDescent="0.2">
      <c r="A13" s="140" t="s">
        <v>475</v>
      </c>
      <c r="B13" s="68" t="s">
        <v>66</v>
      </c>
      <c r="C13" s="114"/>
      <c r="D13" s="114"/>
      <c r="E13" s="120">
        <f t="shared" si="1"/>
        <v>0</v>
      </c>
      <c r="F13" s="140" t="s">
        <v>483</v>
      </c>
      <c r="G13" s="76" t="s">
        <v>356</v>
      </c>
      <c r="H13" s="115"/>
      <c r="I13" s="115"/>
      <c r="J13" s="114"/>
      <c r="K13" s="114"/>
      <c r="L13" s="130" t="str">
        <f t="shared" si="0"/>
        <v/>
      </c>
      <c r="M13" s="130" t="str">
        <f t="shared" si="0"/>
        <v/>
      </c>
      <c r="N13" s="120" t="e">
        <f t="shared" si="2"/>
        <v>#VALUE!</v>
      </c>
      <c r="O13" s="117"/>
      <c r="P13" s="117"/>
      <c r="Q13" s="117"/>
      <c r="R13" s="114"/>
      <c r="S13" s="114"/>
      <c r="T13" s="130" t="str">
        <f t="shared" si="3"/>
        <v/>
      </c>
      <c r="U13" s="130" t="str">
        <f t="shared" si="4"/>
        <v/>
      </c>
      <c r="V13" s="120" t="e">
        <f t="shared" si="5"/>
        <v>#VALUE!</v>
      </c>
    </row>
    <row r="14" spans="1:22" ht="204" x14ac:dyDescent="0.2">
      <c r="A14" s="140" t="s">
        <v>476</v>
      </c>
      <c r="B14" s="66" t="s">
        <v>223</v>
      </c>
      <c r="C14" s="114"/>
      <c r="D14" s="114"/>
      <c r="E14" s="120">
        <f t="shared" si="1"/>
        <v>0</v>
      </c>
      <c r="F14" s="140" t="s">
        <v>484</v>
      </c>
      <c r="G14" s="75" t="s">
        <v>357</v>
      </c>
      <c r="H14" s="115"/>
      <c r="I14" s="115"/>
      <c r="J14" s="114"/>
      <c r="K14" s="114"/>
      <c r="L14" s="130" t="str">
        <f t="shared" si="0"/>
        <v/>
      </c>
      <c r="M14" s="130" t="str">
        <f t="shared" si="0"/>
        <v/>
      </c>
      <c r="N14" s="120" t="e">
        <f t="shared" si="2"/>
        <v>#VALUE!</v>
      </c>
      <c r="O14" s="117"/>
      <c r="P14" s="117"/>
      <c r="Q14" s="117"/>
      <c r="R14" s="114"/>
      <c r="S14" s="114"/>
      <c r="T14" s="130" t="str">
        <f t="shared" si="3"/>
        <v/>
      </c>
      <c r="U14" s="130" t="str">
        <f t="shared" si="4"/>
        <v/>
      </c>
      <c r="V14" s="120" t="e">
        <f t="shared" si="5"/>
        <v>#VALUE!</v>
      </c>
    </row>
    <row r="15" spans="1:22" ht="48" x14ac:dyDescent="0.2">
      <c r="A15" s="140" t="s">
        <v>477</v>
      </c>
      <c r="B15" s="69" t="s">
        <v>68</v>
      </c>
      <c r="C15" s="114"/>
      <c r="D15" s="114"/>
      <c r="E15" s="120">
        <f t="shared" si="1"/>
        <v>0</v>
      </c>
      <c r="F15" s="140" t="s">
        <v>485</v>
      </c>
      <c r="G15" s="69" t="s">
        <v>145</v>
      </c>
      <c r="H15" s="115"/>
      <c r="I15" s="115"/>
      <c r="J15" s="114"/>
      <c r="K15" s="114"/>
      <c r="L15" s="130" t="str">
        <f t="shared" si="0"/>
        <v/>
      </c>
      <c r="M15" s="130" t="str">
        <f t="shared" si="0"/>
        <v/>
      </c>
      <c r="N15" s="120" t="e">
        <f t="shared" si="2"/>
        <v>#VALUE!</v>
      </c>
      <c r="O15" s="117"/>
      <c r="P15" s="117"/>
      <c r="Q15" s="117"/>
      <c r="R15" s="114"/>
      <c r="S15" s="114"/>
      <c r="T15" s="130" t="str">
        <f t="shared" si="3"/>
        <v/>
      </c>
      <c r="U15" s="130" t="str">
        <f t="shared" si="4"/>
        <v/>
      </c>
      <c r="V15" s="120" t="e">
        <f t="shared" si="5"/>
        <v>#VALUE!</v>
      </c>
    </row>
    <row r="16" spans="1:22" ht="120" x14ac:dyDescent="0.2">
      <c r="A16" s="140" t="s">
        <v>478</v>
      </c>
      <c r="B16" s="69" t="s">
        <v>224</v>
      </c>
      <c r="C16" s="114"/>
      <c r="D16" s="114"/>
      <c r="E16" s="120">
        <f t="shared" si="1"/>
        <v>0</v>
      </c>
      <c r="F16" s="140" t="s">
        <v>486</v>
      </c>
      <c r="G16" s="69" t="s">
        <v>326</v>
      </c>
      <c r="H16" s="115"/>
      <c r="I16" s="115"/>
      <c r="J16" s="114"/>
      <c r="K16" s="114"/>
      <c r="L16" s="130" t="str">
        <f t="shared" si="0"/>
        <v/>
      </c>
      <c r="M16" s="130" t="str">
        <f t="shared" si="0"/>
        <v/>
      </c>
      <c r="N16" s="120" t="e">
        <f t="shared" si="2"/>
        <v>#VALUE!</v>
      </c>
      <c r="O16" s="117"/>
      <c r="P16" s="117"/>
      <c r="Q16" s="117"/>
      <c r="R16" s="114"/>
      <c r="S16" s="114"/>
      <c r="T16" s="130" t="str">
        <f t="shared" si="3"/>
        <v/>
      </c>
      <c r="U16" s="130" t="str">
        <f t="shared" si="4"/>
        <v/>
      </c>
      <c r="V16" s="120" t="e">
        <f t="shared" si="5"/>
        <v>#VALUE!</v>
      </c>
    </row>
    <row r="17" spans="1:22" ht="72" customHeight="1" x14ac:dyDescent="0.2">
      <c r="A17" s="115" t="s">
        <v>479</v>
      </c>
      <c r="B17" s="116" t="s">
        <v>397</v>
      </c>
      <c r="C17" s="115"/>
      <c r="D17" s="115"/>
      <c r="E17" s="120">
        <f t="shared" si="1"/>
        <v>0</v>
      </c>
      <c r="F17" s="115" t="s">
        <v>487</v>
      </c>
      <c r="G17" s="116" t="s">
        <v>77</v>
      </c>
      <c r="H17" s="115"/>
      <c r="I17" s="115"/>
      <c r="J17" s="115"/>
      <c r="K17" s="115"/>
      <c r="L17" s="130" t="str">
        <f t="shared" si="0"/>
        <v/>
      </c>
      <c r="M17" s="130" t="str">
        <f t="shared" si="0"/>
        <v/>
      </c>
      <c r="N17" s="120" t="e">
        <f t="shared" si="2"/>
        <v>#VALUE!</v>
      </c>
      <c r="O17" s="116" t="s">
        <v>77</v>
      </c>
      <c r="P17" s="118"/>
      <c r="Q17" s="118"/>
      <c r="R17" s="115"/>
      <c r="S17" s="115"/>
      <c r="T17" s="130" t="str">
        <f t="shared" si="3"/>
        <v/>
      </c>
      <c r="U17" s="130"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7 N10:N17 V10:V17">
    <cfRule type="cellIs" dxfId="735" priority="24" operator="between">
      <formula>8</formula>
      <formula>16</formula>
    </cfRule>
    <cfRule type="cellIs" dxfId="734" priority="25" operator="between">
      <formula>4</formula>
      <formula>7.99</formula>
    </cfRule>
    <cfRule type="cellIs" dxfId="733" priority="26" operator="between">
      <formula>1</formula>
      <formula>3.99</formula>
    </cfRule>
  </conditionalFormatting>
  <conditionalFormatting sqref="F10:F16">
    <cfRule type="cellIs" dxfId="732" priority="21" operator="between">
      <formula>11</formula>
      <formula>25</formula>
    </cfRule>
    <cfRule type="cellIs" dxfId="731" priority="22" operator="between">
      <formula>6</formula>
      <formula>10</formula>
    </cfRule>
    <cfRule type="cellIs" dxfId="730" priority="23" operator="between">
      <formula>0</formula>
      <formula>5</formula>
    </cfRule>
  </conditionalFormatting>
  <conditionalFormatting sqref="H10:H17">
    <cfRule type="containsText" dxfId="729" priority="19" operator="containsText" text="Sí">
      <formula>NOT(ISERROR(SEARCH("Sí",H10)))</formula>
    </cfRule>
    <cfRule type="containsText" dxfId="728" priority="20" operator="containsText" text="No">
      <formula>NOT(ISERROR(SEARCH("No",H10)))</formula>
    </cfRule>
  </conditionalFormatting>
  <conditionalFormatting sqref="I10:I17">
    <cfRule type="containsText" dxfId="727" priority="16" operator="containsText" text="Bajo">
      <formula>NOT(ISERROR(SEARCH("Bajo",I10)))</formula>
    </cfRule>
    <cfRule type="containsText" dxfId="726" priority="17" operator="containsText" text="Medio">
      <formula>NOT(ISERROR(SEARCH("Medio",I10)))</formula>
    </cfRule>
    <cfRule type="containsText" dxfId="725" priority="18" operator="containsText" text="Alto">
      <formula>NOT(ISERROR(SEARCH("Alto",I10)))</formula>
    </cfRule>
  </conditionalFormatting>
  <conditionalFormatting sqref="E18">
    <cfRule type="cellIs" dxfId="724" priority="13" operator="between">
      <formula>8</formula>
      <formula>16</formula>
    </cfRule>
    <cfRule type="cellIs" dxfId="723" priority="14" operator="between">
      <formula>4</formula>
      <formula>7.99</formula>
    </cfRule>
    <cfRule type="cellIs" dxfId="722" priority="15" operator="between">
      <formula>1</formula>
      <formula>3.99</formula>
    </cfRule>
  </conditionalFormatting>
  <conditionalFormatting sqref="N18">
    <cfRule type="cellIs" dxfId="721" priority="7" operator="between">
      <formula>8</formula>
      <formula>16</formula>
    </cfRule>
    <cfRule type="cellIs" dxfId="720" priority="8" operator="between">
      <formula>4</formula>
      <formula>7.99</formula>
    </cfRule>
    <cfRule type="cellIs" dxfId="719" priority="9" operator="between">
      <formula>1</formula>
      <formula>3.99</formula>
    </cfRule>
  </conditionalFormatting>
  <conditionalFormatting sqref="V18">
    <cfRule type="cellIs" dxfId="718" priority="1" operator="between">
      <formula>8</formula>
      <formula>16</formula>
    </cfRule>
    <cfRule type="cellIs" dxfId="717" priority="2" operator="between">
      <formula>4</formula>
      <formula>7.99</formula>
    </cfRule>
    <cfRule type="cellIs" dxfId="716" priority="3" operator="between">
      <formula>1</formula>
      <formula>3.99</formula>
    </cfRule>
  </conditionalFormatting>
  <dataValidations count="4">
    <dataValidation type="list" allowBlank="1" showInputMessage="1" showErrorMessage="1" sqref="R10:S17 J10:K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(C)'!A7</f>
        <v>C.R2</v>
      </c>
      <c r="D5" s="219"/>
      <c r="E5" s="220" t="str">
        <f>'2. Contratación (C)'!B7</f>
        <v>Prácticas colusorias en las ofertas</v>
      </c>
      <c r="F5" s="221"/>
      <c r="G5" s="138" t="str">
        <f>'2.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39">
        <f>'2. Contratación (C)'!D7</f>
        <v>0</v>
      </c>
      <c r="I5" s="53">
        <f>'2. Contratación (C)'!E7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488</v>
      </c>
      <c r="B10" s="98" t="s">
        <v>812</v>
      </c>
      <c r="C10" s="114"/>
      <c r="D10" s="114"/>
      <c r="E10" s="120">
        <f>C10*D10</f>
        <v>0</v>
      </c>
      <c r="F10" s="140" t="s">
        <v>496</v>
      </c>
      <c r="G10" s="81" t="s">
        <v>348</v>
      </c>
      <c r="H10" s="115"/>
      <c r="I10" s="115"/>
      <c r="J10" s="114"/>
      <c r="K10" s="114"/>
      <c r="L10" s="139" t="str">
        <f t="shared" ref="L10:M17"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489</v>
      </c>
      <c r="B11" s="78" t="s">
        <v>211</v>
      </c>
      <c r="C11" s="114"/>
      <c r="D11" s="114"/>
      <c r="E11" s="120">
        <f t="shared" ref="E11:E17" si="1">C11*D11</f>
        <v>0</v>
      </c>
      <c r="F11" s="140" t="s">
        <v>497</v>
      </c>
      <c r="G11" s="81" t="s">
        <v>318</v>
      </c>
      <c r="H11" s="115"/>
      <c r="I11" s="115"/>
      <c r="J11" s="114"/>
      <c r="K11" s="114"/>
      <c r="L11" s="139" t="str">
        <f t="shared" si="0"/>
        <v/>
      </c>
      <c r="M11" s="139" t="str">
        <f t="shared" si="0"/>
        <v/>
      </c>
      <c r="N11" s="120" t="e">
        <f t="shared" ref="N11:N17" si="2">L11*M11</f>
        <v>#VALUE!</v>
      </c>
      <c r="O11" s="117"/>
      <c r="P11" s="117"/>
      <c r="Q11" s="117"/>
      <c r="R11" s="114"/>
      <c r="S11" s="114"/>
      <c r="T11" s="139" t="str">
        <f t="shared" ref="T11:T17" si="3">IF(ISNUMBER($L11),IF($L11+R11&gt;1,$L11+R11,1),"")</f>
        <v/>
      </c>
      <c r="U11" s="139" t="str">
        <f t="shared" ref="U11:U17" si="4">IF(ISNUMBER($M11),IF($M11+S11&gt;1,$M11+S11,1),"")</f>
        <v/>
      </c>
      <c r="V11" s="120" t="e">
        <f t="shared" ref="V11:V17" si="5">T11*U11</f>
        <v>#VALUE!</v>
      </c>
    </row>
    <row r="12" spans="1:22" ht="132" x14ac:dyDescent="0.2">
      <c r="A12" s="140" t="s">
        <v>490</v>
      </c>
      <c r="B12" s="99" t="s">
        <v>813</v>
      </c>
      <c r="C12" s="114"/>
      <c r="D12" s="114"/>
      <c r="E12" s="120">
        <f t="shared" si="1"/>
        <v>0</v>
      </c>
      <c r="F12" s="140" t="s">
        <v>498</v>
      </c>
      <c r="G12" s="82" t="s">
        <v>319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x14ac:dyDescent="0.2">
      <c r="A13" s="140" t="s">
        <v>491</v>
      </c>
      <c r="B13" s="78" t="s">
        <v>86</v>
      </c>
      <c r="C13" s="114"/>
      <c r="D13" s="114"/>
      <c r="E13" s="120">
        <f t="shared" si="1"/>
        <v>0</v>
      </c>
      <c r="F13" s="140" t="s">
        <v>499</v>
      </c>
      <c r="G13" s="75" t="s">
        <v>320</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492</v>
      </c>
      <c r="B14" s="78" t="s">
        <v>210</v>
      </c>
      <c r="C14" s="114"/>
      <c r="D14" s="114"/>
      <c r="E14" s="120">
        <f t="shared" si="1"/>
        <v>0</v>
      </c>
      <c r="F14" s="140" t="s">
        <v>500</v>
      </c>
      <c r="G14" s="75" t="s">
        <v>212</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493</v>
      </c>
      <c r="B15" s="78" t="s">
        <v>262</v>
      </c>
      <c r="C15" s="114"/>
      <c r="D15" s="114"/>
      <c r="E15" s="120">
        <f t="shared" si="1"/>
        <v>0</v>
      </c>
      <c r="F15" s="140" t="s">
        <v>501</v>
      </c>
      <c r="G15" s="75" t="s">
        <v>87</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72" x14ac:dyDescent="0.2">
      <c r="A16" s="140" t="s">
        <v>494</v>
      </c>
      <c r="B16" s="78" t="s">
        <v>263</v>
      </c>
      <c r="C16" s="114"/>
      <c r="D16" s="114"/>
      <c r="E16" s="120">
        <f t="shared" si="1"/>
        <v>0</v>
      </c>
      <c r="F16" s="140" t="s">
        <v>502</v>
      </c>
      <c r="G16" s="75" t="s">
        <v>264</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72" customHeight="1" x14ac:dyDescent="0.2">
      <c r="A17" s="115" t="s">
        <v>495</v>
      </c>
      <c r="B17" s="116" t="s">
        <v>397</v>
      </c>
      <c r="C17" s="115"/>
      <c r="D17" s="115"/>
      <c r="E17" s="120">
        <f t="shared" si="1"/>
        <v>0</v>
      </c>
      <c r="F17" s="115" t="s">
        <v>503</v>
      </c>
      <c r="G17" s="116" t="s">
        <v>77</v>
      </c>
      <c r="H17" s="115"/>
      <c r="I17" s="115"/>
      <c r="J17" s="115"/>
      <c r="K17" s="115"/>
      <c r="L17" s="139" t="str">
        <f t="shared" si="0"/>
        <v/>
      </c>
      <c r="M17" s="139" t="str">
        <f t="shared" si="0"/>
        <v/>
      </c>
      <c r="N17" s="120" t="e">
        <f t="shared" si="2"/>
        <v>#VALUE!</v>
      </c>
      <c r="O17" s="116" t="s">
        <v>77</v>
      </c>
      <c r="P17" s="118"/>
      <c r="Q17" s="118"/>
      <c r="R17" s="115"/>
      <c r="S17" s="115"/>
      <c r="T17" s="139" t="str">
        <f t="shared" si="3"/>
        <v/>
      </c>
      <c r="U17" s="139"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7">
    <cfRule type="cellIs" dxfId="715" priority="24" operator="between">
      <formula>8</formula>
      <formula>16</formula>
    </cfRule>
    <cfRule type="cellIs" dxfId="714" priority="25" operator="between">
      <formula>4</formula>
      <formula>7.99</formula>
    </cfRule>
    <cfRule type="cellIs" dxfId="713" priority="26" operator="between">
      <formula>1</formula>
      <formula>3.99</formula>
    </cfRule>
  </conditionalFormatting>
  <conditionalFormatting sqref="F10:F16">
    <cfRule type="cellIs" dxfId="712" priority="21" operator="between">
      <formula>11</formula>
      <formula>25</formula>
    </cfRule>
    <cfRule type="cellIs" dxfId="711" priority="22" operator="between">
      <formula>6</formula>
      <formula>10</formula>
    </cfRule>
    <cfRule type="cellIs" dxfId="710" priority="23" operator="between">
      <formula>0</formula>
      <formula>5</formula>
    </cfRule>
  </conditionalFormatting>
  <conditionalFormatting sqref="H10:H17">
    <cfRule type="containsText" dxfId="709" priority="19" operator="containsText" text="Sí">
      <formula>NOT(ISERROR(SEARCH("Sí",H10)))</formula>
    </cfRule>
    <cfRule type="containsText" dxfId="708" priority="20" operator="containsText" text="No">
      <formula>NOT(ISERROR(SEARCH("No",H10)))</formula>
    </cfRule>
  </conditionalFormatting>
  <conditionalFormatting sqref="I10:I17">
    <cfRule type="containsText" dxfId="707" priority="16" operator="containsText" text="Bajo">
      <formula>NOT(ISERROR(SEARCH("Bajo",I10)))</formula>
    </cfRule>
    <cfRule type="containsText" dxfId="706" priority="17" operator="containsText" text="Medio">
      <formula>NOT(ISERROR(SEARCH("Medio",I10)))</formula>
    </cfRule>
    <cfRule type="containsText" dxfId="705" priority="18" operator="containsText" text="Alto">
      <formula>NOT(ISERROR(SEARCH("Alto",I10)))</formula>
    </cfRule>
  </conditionalFormatting>
  <conditionalFormatting sqref="E18">
    <cfRule type="cellIs" dxfId="704" priority="13" operator="between">
      <formula>8</formula>
      <formula>16</formula>
    </cfRule>
    <cfRule type="cellIs" dxfId="703" priority="14" operator="between">
      <formula>4</formula>
      <formula>7.99</formula>
    </cfRule>
    <cfRule type="cellIs" dxfId="702" priority="15" operator="between">
      <formula>1</formula>
      <formula>3.99</formula>
    </cfRule>
  </conditionalFormatting>
  <conditionalFormatting sqref="N10:N17">
    <cfRule type="cellIs" dxfId="701" priority="10" operator="between">
      <formula>8</formula>
      <formula>16</formula>
    </cfRule>
    <cfRule type="cellIs" dxfId="700" priority="11" operator="between">
      <formula>4</formula>
      <formula>7.99</formula>
    </cfRule>
    <cfRule type="cellIs" dxfId="699" priority="12" operator="between">
      <formula>1</formula>
      <formula>3.99</formula>
    </cfRule>
  </conditionalFormatting>
  <conditionalFormatting sqref="N18">
    <cfRule type="cellIs" dxfId="698" priority="7" operator="between">
      <formula>8</formula>
      <formula>16</formula>
    </cfRule>
    <cfRule type="cellIs" dxfId="697" priority="8" operator="between">
      <formula>4</formula>
      <formula>7.99</formula>
    </cfRule>
    <cfRule type="cellIs" dxfId="696" priority="9" operator="between">
      <formula>1</formula>
      <formula>3.99</formula>
    </cfRule>
  </conditionalFormatting>
  <conditionalFormatting sqref="V10:V17">
    <cfRule type="cellIs" dxfId="695" priority="4" operator="between">
      <formula>8</formula>
      <formula>16</formula>
    </cfRule>
    <cfRule type="cellIs" dxfId="694" priority="5" operator="between">
      <formula>4</formula>
      <formula>7.99</formula>
    </cfRule>
    <cfRule type="cellIs" dxfId="693" priority="6" operator="between">
      <formula>1</formula>
      <formula>3.99</formula>
    </cfRule>
  </conditionalFormatting>
  <conditionalFormatting sqref="V18">
    <cfRule type="cellIs" dxfId="692" priority="1" operator="between">
      <formula>8</formula>
      <formula>16</formula>
    </cfRule>
    <cfRule type="cellIs" dxfId="691" priority="2" operator="between">
      <formula>4</formula>
      <formula>7.99</formula>
    </cfRule>
    <cfRule type="cellIs" dxfId="690" priority="3" operator="between">
      <formula>1</formula>
      <formula>3.99</formula>
    </cfRule>
  </conditionalFormatting>
  <dataValidations count="4">
    <dataValidation type="list" allowBlank="1" showInputMessage="1" showErrorMessage="1" sqref="J10:K17 R10:S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8"/>
  <sheetViews>
    <sheetView zoomScaleNormal="100" zoomScaleSheetLayoutView="115" workbookViewId="0"/>
  </sheetViews>
  <sheetFormatPr baseColWidth="10" defaultColWidth="8.7109375" defaultRowHeight="12.75" x14ac:dyDescent="0.2"/>
  <cols>
    <col min="1" max="1" width="12.7109375" style="21" customWidth="1"/>
    <col min="2" max="2" width="64.5703125" style="21" bestFit="1" customWidth="1"/>
    <col min="3" max="3" width="13.42578125" style="21" customWidth="1"/>
    <col min="4" max="4" width="14.140625" style="21" customWidth="1"/>
    <col min="5" max="5" width="14.8554687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48.75" thickBot="1" x14ac:dyDescent="0.25">
      <c r="A5" s="105"/>
      <c r="B5" s="106"/>
      <c r="C5" s="218" t="str">
        <f>'2. Contratación (C)'!A8</f>
        <v>C.R3</v>
      </c>
      <c r="D5" s="219"/>
      <c r="E5" s="220" t="str">
        <f>'2. Contratación (C)'!B8</f>
        <v>Conflicto de interés</v>
      </c>
      <c r="F5" s="221"/>
      <c r="G5" s="138" t="str">
        <f>'2.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39">
        <f>'2. Contratación (C)'!D8</f>
        <v>0</v>
      </c>
      <c r="I5" s="53">
        <f>'2. Contratación (C)'!E8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80" x14ac:dyDescent="0.2">
      <c r="A10" s="140" t="s">
        <v>504</v>
      </c>
      <c r="B10" s="65" t="s">
        <v>265</v>
      </c>
      <c r="C10" s="114"/>
      <c r="D10" s="114"/>
      <c r="E10" s="120">
        <f>C10*D10</f>
        <v>0</v>
      </c>
      <c r="F10" s="140" t="s">
        <v>516</v>
      </c>
      <c r="G10" s="82" t="s">
        <v>387</v>
      </c>
      <c r="H10" s="115"/>
      <c r="I10" s="115"/>
      <c r="J10" s="114"/>
      <c r="K10" s="114"/>
      <c r="L10" s="139" t="str">
        <f t="shared" ref="L10:M2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56" x14ac:dyDescent="0.2">
      <c r="A11" s="140" t="s">
        <v>505</v>
      </c>
      <c r="B11" s="66" t="s">
        <v>266</v>
      </c>
      <c r="C11" s="114"/>
      <c r="D11" s="114"/>
      <c r="E11" s="120">
        <f t="shared" ref="E11:E21" si="1">C11*D11</f>
        <v>0</v>
      </c>
      <c r="F11" s="140" t="s">
        <v>517</v>
      </c>
      <c r="G11" s="81" t="s">
        <v>386</v>
      </c>
      <c r="H11" s="115"/>
      <c r="I11" s="115"/>
      <c r="J11" s="114"/>
      <c r="K11" s="114"/>
      <c r="L11" s="139" t="str">
        <f t="shared" si="0"/>
        <v/>
      </c>
      <c r="M11" s="139" t="str">
        <f t="shared" si="0"/>
        <v/>
      </c>
      <c r="N11" s="120" t="e">
        <f t="shared" ref="N11:N21" si="2">L11*M11</f>
        <v>#VALUE!</v>
      </c>
      <c r="O11" s="117"/>
      <c r="P11" s="117"/>
      <c r="Q11" s="117"/>
      <c r="R11" s="114"/>
      <c r="S11" s="114"/>
      <c r="T11" s="139" t="str">
        <f t="shared" ref="T11:T21" si="3">IF(ISNUMBER($L11),IF($L11+R11&gt;1,$L11+R11,1),"")</f>
        <v/>
      </c>
      <c r="U11" s="139" t="str">
        <f t="shared" ref="U11:U21" si="4">IF(ISNUMBER($M11),IF($M11+S11&gt;1,$M11+S11,1),"")</f>
        <v/>
      </c>
      <c r="V11" s="120" t="e">
        <f t="shared" ref="V11:V21" si="5">T11*U11</f>
        <v>#VALUE!</v>
      </c>
    </row>
    <row r="12" spans="1:22" ht="156" x14ac:dyDescent="0.2">
      <c r="A12" s="140" t="s">
        <v>506</v>
      </c>
      <c r="B12" s="68" t="s">
        <v>267</v>
      </c>
      <c r="C12" s="114"/>
      <c r="D12" s="114"/>
      <c r="E12" s="120">
        <f t="shared" si="1"/>
        <v>0</v>
      </c>
      <c r="F12" s="140" t="s">
        <v>518</v>
      </c>
      <c r="G12" s="81" t="s">
        <v>386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92" x14ac:dyDescent="0.2">
      <c r="A13" s="140" t="s">
        <v>507</v>
      </c>
      <c r="B13" s="78" t="s">
        <v>268</v>
      </c>
      <c r="C13" s="114"/>
      <c r="D13" s="114"/>
      <c r="E13" s="120">
        <f t="shared" si="1"/>
        <v>0</v>
      </c>
      <c r="F13" s="140" t="s">
        <v>519</v>
      </c>
      <c r="G13" s="166" t="s">
        <v>385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80" x14ac:dyDescent="0.2">
      <c r="A14" s="140" t="s">
        <v>508</v>
      </c>
      <c r="B14" s="87" t="s">
        <v>269</v>
      </c>
      <c r="C14" s="114"/>
      <c r="D14" s="114"/>
      <c r="E14" s="120">
        <f t="shared" si="1"/>
        <v>0</v>
      </c>
      <c r="F14" s="140" t="s">
        <v>520</v>
      </c>
      <c r="G14" s="166" t="s">
        <v>384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168" x14ac:dyDescent="0.2">
      <c r="A15" s="140" t="s">
        <v>509</v>
      </c>
      <c r="B15" s="80" t="s">
        <v>73</v>
      </c>
      <c r="C15" s="114"/>
      <c r="D15" s="114"/>
      <c r="E15" s="120">
        <f t="shared" si="1"/>
        <v>0</v>
      </c>
      <c r="F15" s="140" t="s">
        <v>521</v>
      </c>
      <c r="G15" s="166" t="s">
        <v>383</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180" x14ac:dyDescent="0.2">
      <c r="A16" s="140" t="s">
        <v>510</v>
      </c>
      <c r="B16" s="75" t="s">
        <v>115</v>
      </c>
      <c r="C16" s="114"/>
      <c r="D16" s="114"/>
      <c r="E16" s="120">
        <f t="shared" si="1"/>
        <v>0</v>
      </c>
      <c r="F16" s="140" t="s">
        <v>522</v>
      </c>
      <c r="G16" s="166" t="s">
        <v>382</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168" x14ac:dyDescent="0.2">
      <c r="A17" s="140" t="s">
        <v>511</v>
      </c>
      <c r="B17" s="76" t="s">
        <v>74</v>
      </c>
      <c r="C17" s="114"/>
      <c r="D17" s="114"/>
      <c r="E17" s="120">
        <f t="shared" si="1"/>
        <v>0</v>
      </c>
      <c r="F17" s="140" t="s">
        <v>523</v>
      </c>
      <c r="G17" s="166" t="s">
        <v>379</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180" x14ac:dyDescent="0.2">
      <c r="A18" s="140" t="s">
        <v>512</v>
      </c>
      <c r="B18" s="75" t="s">
        <v>75</v>
      </c>
      <c r="C18" s="114"/>
      <c r="D18" s="114"/>
      <c r="E18" s="120">
        <f t="shared" si="1"/>
        <v>0</v>
      </c>
      <c r="F18" s="140" t="s">
        <v>524</v>
      </c>
      <c r="G18" s="166" t="s">
        <v>381</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192" x14ac:dyDescent="0.2">
      <c r="A19" s="140" t="s">
        <v>513</v>
      </c>
      <c r="B19" s="87" t="s">
        <v>270</v>
      </c>
      <c r="C19" s="114"/>
      <c r="D19" s="114"/>
      <c r="E19" s="120">
        <f>C19*D19</f>
        <v>0</v>
      </c>
      <c r="F19" s="140" t="s">
        <v>525</v>
      </c>
      <c r="G19" s="167" t="s">
        <v>380</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156" x14ac:dyDescent="0.2">
      <c r="A20" s="140" t="s">
        <v>514</v>
      </c>
      <c r="B20" s="87" t="s">
        <v>271</v>
      </c>
      <c r="C20" s="114"/>
      <c r="D20" s="114"/>
      <c r="E20" s="120">
        <f t="shared" si="1"/>
        <v>0</v>
      </c>
      <c r="F20" s="140" t="s">
        <v>526</v>
      </c>
      <c r="G20" s="167" t="s">
        <v>388</v>
      </c>
      <c r="H20" s="115"/>
      <c r="I20" s="115"/>
      <c r="J20" s="114"/>
      <c r="K20" s="114"/>
      <c r="L20" s="139" t="str">
        <f t="shared" si="0"/>
        <v/>
      </c>
      <c r="M20" s="139" t="str">
        <f t="shared" si="0"/>
        <v/>
      </c>
      <c r="N20" s="120" t="e">
        <f t="shared" si="2"/>
        <v>#VALUE!</v>
      </c>
      <c r="O20" s="117"/>
      <c r="P20" s="117"/>
      <c r="Q20" s="117"/>
      <c r="R20" s="114"/>
      <c r="S20" s="114"/>
      <c r="T20" s="139" t="str">
        <f t="shared" si="3"/>
        <v/>
      </c>
      <c r="U20" s="139" t="str">
        <f t="shared" si="4"/>
        <v/>
      </c>
      <c r="V20" s="120" t="e">
        <f t="shared" si="5"/>
        <v>#VALUE!</v>
      </c>
    </row>
    <row r="21" spans="1:22" ht="72" customHeight="1" x14ac:dyDescent="0.2">
      <c r="A21" s="115" t="s">
        <v>515</v>
      </c>
      <c r="B21" s="116" t="s">
        <v>397</v>
      </c>
      <c r="C21" s="115"/>
      <c r="D21" s="115"/>
      <c r="E21" s="120">
        <f t="shared" si="1"/>
        <v>0</v>
      </c>
      <c r="F21" s="115" t="s">
        <v>527</v>
      </c>
      <c r="G21" s="116" t="s">
        <v>77</v>
      </c>
      <c r="H21" s="115"/>
      <c r="I21" s="115"/>
      <c r="J21" s="115"/>
      <c r="K21" s="115"/>
      <c r="L21" s="139" t="str">
        <f t="shared" si="0"/>
        <v/>
      </c>
      <c r="M21" s="139" t="str">
        <f t="shared" si="0"/>
        <v/>
      </c>
      <c r="N21" s="120" t="e">
        <f t="shared" si="2"/>
        <v>#VALUE!</v>
      </c>
      <c r="O21" s="116" t="s">
        <v>77</v>
      </c>
      <c r="P21" s="118"/>
      <c r="Q21" s="118"/>
      <c r="R21" s="115"/>
      <c r="S21" s="115"/>
      <c r="T21" s="139" t="str">
        <f t="shared" si="3"/>
        <v/>
      </c>
      <c r="U21" s="139" t="str">
        <f t="shared" si="4"/>
        <v/>
      </c>
      <c r="V21" s="120" t="e">
        <f t="shared" si="5"/>
        <v>#VALUE!</v>
      </c>
    </row>
    <row r="22" spans="1:22" ht="48" customHeight="1" x14ac:dyDescent="0.2">
      <c r="D22" s="126" t="s">
        <v>220</v>
      </c>
      <c r="E22" s="119" t="e">
        <f>ROUND(SUM(E10:E21)/COUNT(C10:C21),2)</f>
        <v>#DIV/0!</v>
      </c>
      <c r="M22" s="126" t="s">
        <v>221</v>
      </c>
      <c r="N22" s="119" t="e">
        <f>ROUND(SUMIF(N10:N21,"&gt;0",N10:N21)/COUNT(N10:N21),2)</f>
        <v>#DIV/0!</v>
      </c>
      <c r="U22" s="126" t="s">
        <v>222</v>
      </c>
      <c r="V22" s="119" t="e">
        <f>ROUND(SUMIF(V10:V21,"&gt;0",V10:V21)/COUNT(V10:V21),2)</f>
        <v>#DIV/0!</v>
      </c>
    </row>
    <row r="45" spans="4:5" x14ac:dyDescent="0.2">
      <c r="D45" s="21">
        <v>1</v>
      </c>
      <c r="E45" s="21">
        <v>-1</v>
      </c>
    </row>
    <row r="46" spans="4:5" x14ac:dyDescent="0.2">
      <c r="D46" s="21">
        <v>2</v>
      </c>
      <c r="E46" s="21">
        <v>-2</v>
      </c>
    </row>
    <row r="47" spans="4:5" x14ac:dyDescent="0.2">
      <c r="D47" s="21">
        <v>3</v>
      </c>
      <c r="E47" s="21">
        <v>-3</v>
      </c>
    </row>
    <row r="48" spans="4:5" x14ac:dyDescent="0.2">
      <c r="D48" s="21">
        <v>4</v>
      </c>
      <c r="E4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21">
    <cfRule type="cellIs" dxfId="689" priority="24" operator="between">
      <formula>8</formula>
      <formula>16</formula>
    </cfRule>
    <cfRule type="cellIs" dxfId="688" priority="25" operator="between">
      <formula>4</formula>
      <formula>7.99</formula>
    </cfRule>
    <cfRule type="cellIs" dxfId="687" priority="26" operator="between">
      <formula>1</formula>
      <formula>3.99</formula>
    </cfRule>
  </conditionalFormatting>
  <conditionalFormatting sqref="F10:F20">
    <cfRule type="cellIs" dxfId="686" priority="21" operator="between">
      <formula>11</formula>
      <formula>25</formula>
    </cfRule>
    <cfRule type="cellIs" dxfId="685" priority="22" operator="between">
      <formula>6</formula>
      <formula>10</formula>
    </cfRule>
    <cfRule type="cellIs" dxfId="684" priority="23" operator="between">
      <formula>0</formula>
      <formula>5</formula>
    </cfRule>
  </conditionalFormatting>
  <conditionalFormatting sqref="H10:H21">
    <cfRule type="containsText" dxfId="683" priority="19" operator="containsText" text="Sí">
      <formula>NOT(ISERROR(SEARCH("Sí",H10)))</formula>
    </cfRule>
    <cfRule type="containsText" dxfId="682" priority="20" operator="containsText" text="No">
      <formula>NOT(ISERROR(SEARCH("No",H10)))</formula>
    </cfRule>
  </conditionalFormatting>
  <conditionalFormatting sqref="I10:I21">
    <cfRule type="containsText" dxfId="681" priority="16" operator="containsText" text="Bajo">
      <formula>NOT(ISERROR(SEARCH("Bajo",I10)))</formula>
    </cfRule>
    <cfRule type="containsText" dxfId="680" priority="17" operator="containsText" text="Medio">
      <formula>NOT(ISERROR(SEARCH("Medio",I10)))</formula>
    </cfRule>
    <cfRule type="containsText" dxfId="679" priority="18" operator="containsText" text="Alto">
      <formula>NOT(ISERROR(SEARCH("Alto",I10)))</formula>
    </cfRule>
  </conditionalFormatting>
  <conditionalFormatting sqref="E22">
    <cfRule type="cellIs" dxfId="678" priority="13" operator="between">
      <formula>8</formula>
      <formula>16</formula>
    </cfRule>
    <cfRule type="cellIs" dxfId="677" priority="14" operator="between">
      <formula>4</formula>
      <formula>7.99</formula>
    </cfRule>
    <cfRule type="cellIs" dxfId="676" priority="15" operator="between">
      <formula>1</formula>
      <formula>3.99</formula>
    </cfRule>
  </conditionalFormatting>
  <conditionalFormatting sqref="N10:N21">
    <cfRule type="cellIs" dxfId="675" priority="10" operator="between">
      <formula>8</formula>
      <formula>16</formula>
    </cfRule>
    <cfRule type="cellIs" dxfId="674" priority="11" operator="between">
      <formula>4</formula>
      <formula>7.99</formula>
    </cfRule>
    <cfRule type="cellIs" dxfId="673" priority="12" operator="between">
      <formula>1</formula>
      <formula>3.99</formula>
    </cfRule>
  </conditionalFormatting>
  <conditionalFormatting sqref="N22">
    <cfRule type="cellIs" dxfId="672" priority="7" operator="between">
      <formula>8</formula>
      <formula>16</formula>
    </cfRule>
    <cfRule type="cellIs" dxfId="671" priority="8" operator="between">
      <formula>4</formula>
      <formula>7.99</formula>
    </cfRule>
    <cfRule type="cellIs" dxfId="670" priority="9" operator="between">
      <formula>1</formula>
      <formula>3.99</formula>
    </cfRule>
  </conditionalFormatting>
  <conditionalFormatting sqref="V10:V21">
    <cfRule type="cellIs" dxfId="669" priority="4" operator="between">
      <formula>8</formula>
      <formula>16</formula>
    </cfRule>
    <cfRule type="cellIs" dxfId="668" priority="5" operator="between">
      <formula>4</formula>
      <formula>7.99</formula>
    </cfRule>
    <cfRule type="cellIs" dxfId="667" priority="6" operator="between">
      <formula>1</formula>
      <formula>3.99</formula>
    </cfRule>
  </conditionalFormatting>
  <conditionalFormatting sqref="V22">
    <cfRule type="cellIs" dxfId="666" priority="1" operator="between">
      <formula>8</formula>
      <formula>16</formula>
    </cfRule>
    <cfRule type="cellIs" dxfId="665" priority="2" operator="between">
      <formula>4</formula>
      <formula>7.99</formula>
    </cfRule>
    <cfRule type="cellIs" dxfId="664" priority="3" operator="between">
      <formula>1</formula>
      <formula>3.99</formula>
    </cfRule>
  </conditionalFormatting>
  <dataValidations count="4">
    <dataValidation type="list" allowBlank="1" showInputMessage="1" showErrorMessage="1" sqref="J10:K21 R10:S21">
      <formula1>negative</formula1>
    </dataValidation>
    <dataValidation type="list" allowBlank="1" showInputMessage="1" showErrorMessage="1" sqref="C10:D21">
      <formula1>positive</formula1>
    </dataValidation>
    <dataValidation type="list" allowBlank="1" showInputMessage="1" showErrorMessage="1" sqref="H10:H21">
      <formula1>$L$3:$L$4</formula1>
    </dataValidation>
    <dataValidation type="list" allowBlank="1" showInputMessage="1" showErrorMessage="1" sqref="I10:I21">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7"/>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(C)'!A9</f>
        <v>C.R4</v>
      </c>
      <c r="D5" s="219"/>
      <c r="E5" s="220" t="str">
        <f>'2. Contratación (C)'!B9</f>
        <v xml:space="preserve">Manipulación en la valoración técnica o económica de las ofertas presentadas </v>
      </c>
      <c r="F5" s="221"/>
      <c r="G5" s="138" t="str">
        <f>'2. Contratación (C)'!C9</f>
        <v>Manipulación del procedimiento de contratación en favor de un licitante o en detrimento de otro o varios.</v>
      </c>
      <c r="H5" s="39">
        <f>'2. Contratación (C)'!D9</f>
        <v>0</v>
      </c>
      <c r="I5" s="53">
        <f>'2. Contratación (C)'!E9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528</v>
      </c>
      <c r="B10" s="78" t="s">
        <v>166</v>
      </c>
      <c r="C10" s="114"/>
      <c r="D10" s="114"/>
      <c r="E10" s="120">
        <f>C10*D10</f>
        <v>0</v>
      </c>
      <c r="F10" s="140" t="s">
        <v>539</v>
      </c>
      <c r="G10" s="83" t="s">
        <v>327</v>
      </c>
      <c r="H10" s="115"/>
      <c r="I10" s="115"/>
      <c r="J10" s="114"/>
      <c r="K10" s="114"/>
      <c r="L10" s="139" t="str">
        <f t="shared" ref="L10:M20"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529</v>
      </c>
      <c r="B11" s="84" t="s">
        <v>187</v>
      </c>
      <c r="C11" s="114"/>
      <c r="D11" s="114"/>
      <c r="E11" s="120">
        <f t="shared" ref="E11:E20" si="1">C11*D11</f>
        <v>0</v>
      </c>
      <c r="F11" s="140" t="s">
        <v>540</v>
      </c>
      <c r="G11" s="83" t="s">
        <v>328</v>
      </c>
      <c r="H11" s="115"/>
      <c r="I11" s="115"/>
      <c r="J11" s="114"/>
      <c r="K11" s="114"/>
      <c r="L11" s="139" t="str">
        <f t="shared" si="0"/>
        <v/>
      </c>
      <c r="M11" s="139" t="str">
        <f t="shared" si="0"/>
        <v/>
      </c>
      <c r="N11" s="120" t="e">
        <f t="shared" ref="N11:N20" si="2">L11*M11</f>
        <v>#VALUE!</v>
      </c>
      <c r="O11" s="117"/>
      <c r="P11" s="117"/>
      <c r="Q11" s="117"/>
      <c r="R11" s="114"/>
      <c r="S11" s="114"/>
      <c r="T11" s="139" t="str">
        <f t="shared" ref="T11:T20" si="3">IF(ISNUMBER($L11),IF($L11+R11&gt;1,$L11+R11,1),"")</f>
        <v/>
      </c>
      <c r="U11" s="139" t="str">
        <f t="shared" ref="U11:U20" si="4">IF(ISNUMBER($M11),IF($M11+S11&gt;1,$M11+S11,1),"")</f>
        <v/>
      </c>
      <c r="V11" s="120" t="e">
        <f t="shared" ref="V11:V20" si="5">T11*U11</f>
        <v>#VALUE!</v>
      </c>
    </row>
    <row r="12" spans="1:22" ht="84" x14ac:dyDescent="0.2">
      <c r="A12" s="140" t="s">
        <v>530</v>
      </c>
      <c r="B12" s="97" t="s">
        <v>334</v>
      </c>
      <c r="C12" s="114"/>
      <c r="D12" s="114"/>
      <c r="E12" s="120">
        <f t="shared" si="1"/>
        <v>0</v>
      </c>
      <c r="F12" s="140" t="s">
        <v>541</v>
      </c>
      <c r="G12" s="67" t="s">
        <v>192</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531</v>
      </c>
      <c r="B13" s="96" t="s">
        <v>272</v>
      </c>
      <c r="C13" s="114"/>
      <c r="D13" s="114"/>
      <c r="E13" s="120">
        <f t="shared" si="1"/>
        <v>0</v>
      </c>
      <c r="F13" s="140" t="s">
        <v>542</v>
      </c>
      <c r="G13" s="81" t="s">
        <v>389</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08" x14ac:dyDescent="0.2">
      <c r="A14" s="140" t="s">
        <v>532</v>
      </c>
      <c r="B14" s="78" t="s">
        <v>167</v>
      </c>
      <c r="C14" s="114"/>
      <c r="D14" s="114"/>
      <c r="E14" s="120">
        <f t="shared" si="1"/>
        <v>0</v>
      </c>
      <c r="F14" s="140" t="s">
        <v>543</v>
      </c>
      <c r="G14" s="83" t="s">
        <v>273</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533</v>
      </c>
      <c r="B15" s="88" t="s">
        <v>274</v>
      </c>
      <c r="C15" s="114"/>
      <c r="D15" s="114"/>
      <c r="E15" s="120">
        <f t="shared" si="1"/>
        <v>0</v>
      </c>
      <c r="F15" s="140" t="s">
        <v>544</v>
      </c>
      <c r="G15" s="83" t="s">
        <v>275</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96" x14ac:dyDescent="0.2">
      <c r="A16" s="140" t="s">
        <v>534</v>
      </c>
      <c r="B16" s="80" t="s">
        <v>168</v>
      </c>
      <c r="C16" s="114"/>
      <c r="D16" s="114"/>
      <c r="E16" s="120">
        <f t="shared" si="1"/>
        <v>0</v>
      </c>
      <c r="F16" s="140" t="s">
        <v>545</v>
      </c>
      <c r="G16" s="83" t="s">
        <v>276</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84" x14ac:dyDescent="0.2">
      <c r="A17" s="140" t="s">
        <v>535</v>
      </c>
      <c r="B17" s="78" t="s">
        <v>169</v>
      </c>
      <c r="C17" s="114"/>
      <c r="D17" s="114"/>
      <c r="E17" s="120">
        <f t="shared" si="1"/>
        <v>0</v>
      </c>
      <c r="F17" s="140" t="s">
        <v>546</v>
      </c>
      <c r="G17" s="83" t="s">
        <v>277</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96" x14ac:dyDescent="0.2">
      <c r="A18" s="140" t="s">
        <v>536</v>
      </c>
      <c r="B18" s="78" t="s">
        <v>69</v>
      </c>
      <c r="C18" s="114"/>
      <c r="D18" s="114"/>
      <c r="E18" s="120">
        <f t="shared" si="1"/>
        <v>0</v>
      </c>
      <c r="F18" s="140" t="s">
        <v>547</v>
      </c>
      <c r="G18" s="83" t="s">
        <v>317</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72" x14ac:dyDescent="0.2">
      <c r="A19" s="140" t="s">
        <v>537</v>
      </c>
      <c r="B19" s="80" t="s">
        <v>191</v>
      </c>
      <c r="C19" s="114"/>
      <c r="D19" s="114"/>
      <c r="E19" s="120">
        <f t="shared" si="1"/>
        <v>0</v>
      </c>
      <c r="F19" s="140" t="s">
        <v>548</v>
      </c>
      <c r="G19" s="83" t="s">
        <v>278</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72" customHeight="1" x14ac:dyDescent="0.2">
      <c r="A20" s="115" t="s">
        <v>538</v>
      </c>
      <c r="B20" s="116" t="s">
        <v>397</v>
      </c>
      <c r="C20" s="115"/>
      <c r="D20" s="115"/>
      <c r="E20" s="120">
        <f t="shared" si="1"/>
        <v>0</v>
      </c>
      <c r="F20" s="115" t="s">
        <v>549</v>
      </c>
      <c r="G20" s="116" t="s">
        <v>77</v>
      </c>
      <c r="H20" s="115"/>
      <c r="I20" s="115"/>
      <c r="J20" s="115"/>
      <c r="K20" s="115"/>
      <c r="L20" s="139" t="str">
        <f t="shared" si="0"/>
        <v/>
      </c>
      <c r="M20" s="139" t="str">
        <f t="shared" si="0"/>
        <v/>
      </c>
      <c r="N20" s="120" t="e">
        <f t="shared" si="2"/>
        <v>#VALUE!</v>
      </c>
      <c r="O20" s="116" t="s">
        <v>77</v>
      </c>
      <c r="P20" s="118"/>
      <c r="Q20" s="118"/>
      <c r="R20" s="115"/>
      <c r="S20" s="115"/>
      <c r="T20" s="139" t="str">
        <f t="shared" si="3"/>
        <v/>
      </c>
      <c r="U20" s="139" t="str">
        <f t="shared" si="4"/>
        <v/>
      </c>
      <c r="V20" s="120" t="e">
        <f t="shared" si="5"/>
        <v>#VALUE!</v>
      </c>
    </row>
    <row r="21" spans="1:22" ht="48" customHeight="1" x14ac:dyDescent="0.2">
      <c r="D21" s="126" t="s">
        <v>220</v>
      </c>
      <c r="E21" s="119" t="e">
        <f>ROUND(SUM(E10:E20)/COUNT(C10:C20),2)</f>
        <v>#DIV/0!</v>
      </c>
      <c r="M21" s="126" t="s">
        <v>221</v>
      </c>
      <c r="N21" s="119" t="e">
        <f>ROUND(SUMIF(N10:N20,"&gt;0",N10:N20)/COUNT(N10:N20),2)</f>
        <v>#DIV/0!</v>
      </c>
      <c r="U21" s="126" t="s">
        <v>222</v>
      </c>
      <c r="V21" s="119" t="e">
        <f>ROUND(SUMIF(V10:V20,"&gt;0",V10:V20)/COUNT(V10:V20),2)</f>
        <v>#DIV/0!</v>
      </c>
    </row>
    <row r="44" spans="4:5" x14ac:dyDescent="0.2">
      <c r="D44" s="21">
        <v>1</v>
      </c>
      <c r="E44" s="21">
        <v>-1</v>
      </c>
    </row>
    <row r="45" spans="4:5" x14ac:dyDescent="0.2">
      <c r="D45" s="21">
        <v>2</v>
      </c>
      <c r="E45" s="21">
        <v>-2</v>
      </c>
    </row>
    <row r="46" spans="4:5" x14ac:dyDescent="0.2">
      <c r="D46" s="21">
        <v>3</v>
      </c>
      <c r="E46" s="21">
        <v>-3</v>
      </c>
    </row>
    <row r="47" spans="4:5" x14ac:dyDescent="0.2">
      <c r="D47" s="21">
        <v>4</v>
      </c>
      <c r="E47"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20">
    <cfRule type="cellIs" dxfId="663" priority="24" operator="between">
      <formula>8</formula>
      <formula>16</formula>
    </cfRule>
    <cfRule type="cellIs" dxfId="662" priority="25" operator="between">
      <formula>4</formula>
      <formula>7.99</formula>
    </cfRule>
    <cfRule type="cellIs" dxfId="661" priority="26" operator="between">
      <formula>1</formula>
      <formula>3.99</formula>
    </cfRule>
  </conditionalFormatting>
  <conditionalFormatting sqref="F10:F19">
    <cfRule type="cellIs" dxfId="660" priority="21" operator="between">
      <formula>11</formula>
      <formula>25</formula>
    </cfRule>
    <cfRule type="cellIs" dxfId="659" priority="22" operator="between">
      <formula>6</formula>
      <formula>10</formula>
    </cfRule>
    <cfRule type="cellIs" dxfId="658" priority="23" operator="between">
      <formula>0</formula>
      <formula>5</formula>
    </cfRule>
  </conditionalFormatting>
  <conditionalFormatting sqref="H10:H20">
    <cfRule type="containsText" dxfId="657" priority="19" operator="containsText" text="Sí">
      <formula>NOT(ISERROR(SEARCH("Sí",H10)))</formula>
    </cfRule>
    <cfRule type="containsText" dxfId="656" priority="20" operator="containsText" text="No">
      <formula>NOT(ISERROR(SEARCH("No",H10)))</formula>
    </cfRule>
  </conditionalFormatting>
  <conditionalFormatting sqref="I10:I20">
    <cfRule type="containsText" dxfId="655" priority="16" operator="containsText" text="Bajo">
      <formula>NOT(ISERROR(SEARCH("Bajo",I10)))</formula>
    </cfRule>
    <cfRule type="containsText" dxfId="654" priority="17" operator="containsText" text="Medio">
      <formula>NOT(ISERROR(SEARCH("Medio",I10)))</formula>
    </cfRule>
    <cfRule type="containsText" dxfId="653" priority="18" operator="containsText" text="Alto">
      <formula>NOT(ISERROR(SEARCH("Alto",I10)))</formula>
    </cfRule>
  </conditionalFormatting>
  <conditionalFormatting sqref="E21">
    <cfRule type="cellIs" dxfId="652" priority="13" operator="between">
      <formula>8</formula>
      <formula>16</formula>
    </cfRule>
    <cfRule type="cellIs" dxfId="651" priority="14" operator="between">
      <formula>4</formula>
      <formula>7.99</formula>
    </cfRule>
    <cfRule type="cellIs" dxfId="650" priority="15" operator="between">
      <formula>1</formula>
      <formula>3.99</formula>
    </cfRule>
  </conditionalFormatting>
  <conditionalFormatting sqref="N10:N20">
    <cfRule type="cellIs" dxfId="649" priority="10" operator="between">
      <formula>8</formula>
      <formula>16</formula>
    </cfRule>
    <cfRule type="cellIs" dxfId="648" priority="11" operator="between">
      <formula>4</formula>
      <formula>7.99</formula>
    </cfRule>
    <cfRule type="cellIs" dxfId="647" priority="12" operator="between">
      <formula>1</formula>
      <formula>3.99</formula>
    </cfRule>
  </conditionalFormatting>
  <conditionalFormatting sqref="N21">
    <cfRule type="cellIs" dxfId="646" priority="7" operator="between">
      <formula>8</formula>
      <formula>16</formula>
    </cfRule>
    <cfRule type="cellIs" dxfId="645" priority="8" operator="between">
      <formula>4</formula>
      <formula>7.99</formula>
    </cfRule>
    <cfRule type="cellIs" dxfId="644" priority="9" operator="between">
      <formula>1</formula>
      <formula>3.99</formula>
    </cfRule>
  </conditionalFormatting>
  <conditionalFormatting sqref="V10:V20">
    <cfRule type="cellIs" dxfId="643" priority="4" operator="between">
      <formula>8</formula>
      <formula>16</formula>
    </cfRule>
    <cfRule type="cellIs" dxfId="642" priority="5" operator="between">
      <formula>4</formula>
      <formula>7.99</formula>
    </cfRule>
    <cfRule type="cellIs" dxfId="641" priority="6" operator="between">
      <formula>1</formula>
      <formula>3.99</formula>
    </cfRule>
  </conditionalFormatting>
  <conditionalFormatting sqref="V21">
    <cfRule type="cellIs" dxfId="640" priority="1" operator="between">
      <formula>8</formula>
      <formula>16</formula>
    </cfRule>
    <cfRule type="cellIs" dxfId="639" priority="2" operator="between">
      <formula>4</formula>
      <formula>7.99</formula>
    </cfRule>
    <cfRule type="cellIs" dxfId="638" priority="3" operator="between">
      <formula>1</formula>
      <formula>3.99</formula>
    </cfRule>
  </conditionalFormatting>
  <dataValidations count="4">
    <dataValidation type="list" allowBlank="1" showInputMessage="1" showErrorMessage="1" sqref="J10:K20 R10:S20">
      <formula1>negative</formula1>
    </dataValidation>
    <dataValidation type="list" allowBlank="1" showInputMessage="1" showErrorMessage="1" sqref="C10:D20">
      <formula1>positive</formula1>
    </dataValidation>
    <dataValidation type="list" allowBlank="1" showInputMessage="1" showErrorMessage="1" sqref="H10:H20">
      <formula1>$L$3:$L$4</formula1>
    </dataValidation>
    <dataValidation type="list" allowBlank="1" showInputMessage="1" showErrorMessage="1" sqref="I10:I2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(C)'!A10</f>
        <v>C.R5</v>
      </c>
      <c r="D5" s="219"/>
      <c r="E5" s="220" t="str">
        <f>'2. Contratación (C)'!B10</f>
        <v>Fraccionamiento fraudulento del contrato</v>
      </c>
      <c r="F5" s="221"/>
      <c r="G5" s="138" t="str">
        <f>'2. Contratación (C)'!C10</f>
        <v>Fraccionamiento del contrato en dos o más procedimientos con idéntico adjudicatario evitando la utilización de un procedimiento que, en base a la cuantía total, hubiese requerido mayores garantías de concurrencia y de publicidad.</v>
      </c>
      <c r="H5" s="39">
        <f>'2. Contratación (C)'!D10</f>
        <v>0</v>
      </c>
      <c r="I5" s="53">
        <f>'2. Contratación (C)'!E10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96" x14ac:dyDescent="0.2">
      <c r="A10" s="140" t="s">
        <v>550</v>
      </c>
      <c r="B10" s="84" t="s">
        <v>117</v>
      </c>
      <c r="C10" s="114"/>
      <c r="D10" s="114"/>
      <c r="E10" s="120">
        <f>C10*D10</f>
        <v>0</v>
      </c>
      <c r="F10" s="140" t="s">
        <v>554</v>
      </c>
      <c r="G10" s="75" t="s">
        <v>116</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x14ac:dyDescent="0.2">
      <c r="A11" s="140" t="s">
        <v>551</v>
      </c>
      <c r="B11" s="78" t="s">
        <v>279</v>
      </c>
      <c r="C11" s="114"/>
      <c r="D11" s="114"/>
      <c r="E11" s="120">
        <f t="shared" ref="E11:E13" si="1">C11*D11</f>
        <v>0</v>
      </c>
      <c r="F11" s="140" t="s">
        <v>555</v>
      </c>
      <c r="G11" s="81" t="s">
        <v>78</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552</v>
      </c>
      <c r="B12" s="78" t="s">
        <v>190</v>
      </c>
      <c r="C12" s="114"/>
      <c r="D12" s="114"/>
      <c r="E12" s="120">
        <f t="shared" si="1"/>
        <v>0</v>
      </c>
      <c r="F12" s="140" t="s">
        <v>556</v>
      </c>
      <c r="G12" s="82" t="s">
        <v>79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553</v>
      </c>
      <c r="B13" s="116" t="s">
        <v>397</v>
      </c>
      <c r="C13" s="115"/>
      <c r="D13" s="115"/>
      <c r="E13" s="120">
        <f t="shared" si="1"/>
        <v>0</v>
      </c>
      <c r="F13" s="115" t="s">
        <v>557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637" priority="24" operator="between">
      <formula>8</formula>
      <formula>16</formula>
    </cfRule>
    <cfRule type="cellIs" dxfId="636" priority="25" operator="between">
      <formula>4</formula>
      <formula>7.99</formula>
    </cfRule>
    <cfRule type="cellIs" dxfId="635" priority="26" operator="between">
      <formula>1</formula>
      <formula>3.99</formula>
    </cfRule>
  </conditionalFormatting>
  <conditionalFormatting sqref="F10:F12">
    <cfRule type="cellIs" dxfId="634" priority="21" operator="between">
      <formula>11</formula>
      <formula>25</formula>
    </cfRule>
    <cfRule type="cellIs" dxfId="633" priority="22" operator="between">
      <formula>6</formula>
      <formula>10</formula>
    </cfRule>
    <cfRule type="cellIs" dxfId="632" priority="23" operator="between">
      <formula>0</formula>
      <formula>5</formula>
    </cfRule>
  </conditionalFormatting>
  <conditionalFormatting sqref="H10:H13">
    <cfRule type="containsText" dxfId="631" priority="19" operator="containsText" text="Sí">
      <formula>NOT(ISERROR(SEARCH("Sí",H10)))</formula>
    </cfRule>
    <cfRule type="containsText" dxfId="630" priority="20" operator="containsText" text="No">
      <formula>NOT(ISERROR(SEARCH("No",H10)))</formula>
    </cfRule>
  </conditionalFormatting>
  <conditionalFormatting sqref="I10:I13">
    <cfRule type="containsText" dxfId="629" priority="16" operator="containsText" text="Bajo">
      <formula>NOT(ISERROR(SEARCH("Bajo",I10)))</formula>
    </cfRule>
    <cfRule type="containsText" dxfId="628" priority="17" operator="containsText" text="Medio">
      <formula>NOT(ISERROR(SEARCH("Medio",I10)))</formula>
    </cfRule>
    <cfRule type="containsText" dxfId="627" priority="18" operator="containsText" text="Alto">
      <formula>NOT(ISERROR(SEARCH("Alto",I10)))</formula>
    </cfRule>
  </conditionalFormatting>
  <conditionalFormatting sqref="E14">
    <cfRule type="cellIs" dxfId="626" priority="13" operator="between">
      <formula>8</formula>
      <formula>16</formula>
    </cfRule>
    <cfRule type="cellIs" dxfId="625" priority="14" operator="between">
      <formula>4</formula>
      <formula>7.99</formula>
    </cfRule>
    <cfRule type="cellIs" dxfId="624" priority="15" operator="between">
      <formula>1</formula>
      <formula>3.99</formula>
    </cfRule>
  </conditionalFormatting>
  <conditionalFormatting sqref="N14">
    <cfRule type="cellIs" dxfId="623" priority="7" operator="between">
      <formula>8</formula>
      <formula>16</formula>
    </cfRule>
    <cfRule type="cellIs" dxfId="622" priority="8" operator="between">
      <formula>4</formula>
      <formula>7.99</formula>
    </cfRule>
    <cfRule type="cellIs" dxfId="621" priority="9" operator="between">
      <formula>1</formula>
      <formula>3.99</formula>
    </cfRule>
  </conditionalFormatting>
  <conditionalFormatting sqref="V14">
    <cfRule type="cellIs" dxfId="620" priority="1" operator="between">
      <formula>8</formula>
      <formula>16</formula>
    </cfRule>
    <cfRule type="cellIs" dxfId="619" priority="2" operator="between">
      <formula>4</formula>
      <formula>7.99</formula>
    </cfRule>
    <cfRule type="cellIs" dxfId="618"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(C)'!A11</f>
        <v>C.R6</v>
      </c>
      <c r="D5" s="219"/>
      <c r="E5" s="220" t="str">
        <f>'2. Contratación (C)'!B11</f>
        <v>Incumplimientos en la formalización del contrato</v>
      </c>
      <c r="F5" s="221"/>
      <c r="G5" s="138" t="str">
        <f>'2. Contratación (C)'!C11</f>
        <v>Irregularidades en la formalización del contrato de manera que no se ajusta con exactitud a las condiciones de la licitación o se alteran los términos de la adjudicación.</v>
      </c>
      <c r="H5" s="39">
        <f>'2. Contratación (C)'!D11</f>
        <v>0</v>
      </c>
      <c r="I5" s="53">
        <f>'2. Contratación (C)'!E11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32" x14ac:dyDescent="0.2">
      <c r="A10" s="140" t="s">
        <v>558</v>
      </c>
      <c r="B10" s="79" t="s">
        <v>121</v>
      </c>
      <c r="C10" s="114"/>
      <c r="D10" s="114"/>
      <c r="E10" s="120">
        <f>C10*D10</f>
        <v>0</v>
      </c>
      <c r="F10" s="140" t="s">
        <v>564</v>
      </c>
      <c r="G10" s="77" t="s">
        <v>119</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559</v>
      </c>
      <c r="B11" s="78" t="s">
        <v>122</v>
      </c>
      <c r="C11" s="114"/>
      <c r="D11" s="114"/>
      <c r="E11" s="120">
        <f t="shared" ref="E11:E15" si="1">C11*D11</f>
        <v>0</v>
      </c>
      <c r="F11" s="140" t="s">
        <v>565</v>
      </c>
      <c r="G11" s="81" t="s">
        <v>120</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96" x14ac:dyDescent="0.2">
      <c r="A12" s="140" t="s">
        <v>560</v>
      </c>
      <c r="B12" s="78" t="s">
        <v>123</v>
      </c>
      <c r="C12" s="114"/>
      <c r="D12" s="114"/>
      <c r="E12" s="120">
        <f t="shared" si="1"/>
        <v>0</v>
      </c>
      <c r="F12" s="140" t="s">
        <v>566</v>
      </c>
      <c r="G12" s="81" t="s">
        <v>172</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96" x14ac:dyDescent="0.2">
      <c r="A13" s="140" t="s">
        <v>561</v>
      </c>
      <c r="B13" s="97" t="s">
        <v>280</v>
      </c>
      <c r="C13" s="114"/>
      <c r="D13" s="114"/>
      <c r="E13" s="120">
        <f t="shared" si="1"/>
        <v>0</v>
      </c>
      <c r="F13" s="140" t="s">
        <v>567</v>
      </c>
      <c r="G13" s="75" t="s">
        <v>281</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48" x14ac:dyDescent="0.2">
      <c r="A14" s="140" t="s">
        <v>562</v>
      </c>
      <c r="B14" s="80" t="s">
        <v>125</v>
      </c>
      <c r="C14" s="114"/>
      <c r="D14" s="114"/>
      <c r="E14" s="120">
        <f t="shared" si="1"/>
        <v>0</v>
      </c>
      <c r="F14" s="140" t="s">
        <v>568</v>
      </c>
      <c r="G14" s="76" t="s">
        <v>124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563</v>
      </c>
      <c r="B15" s="116" t="s">
        <v>397</v>
      </c>
      <c r="C15" s="115"/>
      <c r="D15" s="115"/>
      <c r="E15" s="120">
        <f t="shared" si="1"/>
        <v>0</v>
      </c>
      <c r="F15" s="115" t="s">
        <v>569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617" priority="24" operator="between">
      <formula>8</formula>
      <formula>16</formula>
    </cfRule>
    <cfRule type="cellIs" dxfId="616" priority="25" operator="between">
      <formula>4</formula>
      <formula>7.99</formula>
    </cfRule>
    <cfRule type="cellIs" dxfId="615" priority="26" operator="between">
      <formula>1</formula>
      <formula>3.99</formula>
    </cfRule>
  </conditionalFormatting>
  <conditionalFormatting sqref="F10:F14">
    <cfRule type="cellIs" dxfId="614" priority="21" operator="between">
      <formula>11</formula>
      <formula>25</formula>
    </cfRule>
    <cfRule type="cellIs" dxfId="613" priority="22" operator="between">
      <formula>6</formula>
      <formula>10</formula>
    </cfRule>
    <cfRule type="cellIs" dxfId="612" priority="23" operator="between">
      <formula>0</formula>
      <formula>5</formula>
    </cfRule>
  </conditionalFormatting>
  <conditionalFormatting sqref="H10:H15">
    <cfRule type="containsText" dxfId="611" priority="19" operator="containsText" text="Sí">
      <formula>NOT(ISERROR(SEARCH("Sí",H10)))</formula>
    </cfRule>
    <cfRule type="containsText" dxfId="610" priority="20" operator="containsText" text="No">
      <formula>NOT(ISERROR(SEARCH("No",H10)))</formula>
    </cfRule>
  </conditionalFormatting>
  <conditionalFormatting sqref="I10:I15">
    <cfRule type="containsText" dxfId="609" priority="16" operator="containsText" text="Bajo">
      <formula>NOT(ISERROR(SEARCH("Bajo",I10)))</formula>
    </cfRule>
    <cfRule type="containsText" dxfId="608" priority="17" operator="containsText" text="Medio">
      <formula>NOT(ISERROR(SEARCH("Medio",I10)))</formula>
    </cfRule>
    <cfRule type="containsText" dxfId="607" priority="18" operator="containsText" text="Alto">
      <formula>NOT(ISERROR(SEARCH("Alto",I10)))</formula>
    </cfRule>
  </conditionalFormatting>
  <conditionalFormatting sqref="E16">
    <cfRule type="cellIs" dxfId="606" priority="13" operator="between">
      <formula>8</formula>
      <formula>16</formula>
    </cfRule>
    <cfRule type="cellIs" dxfId="605" priority="14" operator="between">
      <formula>4</formula>
      <formula>7.99</formula>
    </cfRule>
    <cfRule type="cellIs" dxfId="604" priority="15" operator="between">
      <formula>1</formula>
      <formula>3.99</formula>
    </cfRule>
  </conditionalFormatting>
  <conditionalFormatting sqref="N10:N15">
    <cfRule type="cellIs" dxfId="603" priority="10" operator="between">
      <formula>8</formula>
      <formula>16</formula>
    </cfRule>
    <cfRule type="cellIs" dxfId="602" priority="11" operator="between">
      <formula>4</formula>
      <formula>7.99</formula>
    </cfRule>
    <cfRule type="cellIs" dxfId="601" priority="12" operator="between">
      <formula>1</formula>
      <formula>3.99</formula>
    </cfRule>
  </conditionalFormatting>
  <conditionalFormatting sqref="N16">
    <cfRule type="cellIs" dxfId="600" priority="7" operator="between">
      <formula>8</formula>
      <formula>16</formula>
    </cfRule>
    <cfRule type="cellIs" dxfId="599" priority="8" operator="between">
      <formula>4</formula>
      <formula>7.99</formula>
    </cfRule>
    <cfRule type="cellIs" dxfId="598" priority="9" operator="between">
      <formula>1</formula>
      <formula>3.99</formula>
    </cfRule>
  </conditionalFormatting>
  <conditionalFormatting sqref="V10:V15">
    <cfRule type="cellIs" dxfId="597" priority="4" operator="between">
      <formula>8</formula>
      <formula>16</formula>
    </cfRule>
    <cfRule type="cellIs" dxfId="596" priority="5" operator="between">
      <formula>4</formula>
      <formula>7.99</formula>
    </cfRule>
    <cfRule type="cellIs" dxfId="595" priority="6" operator="between">
      <formula>1</formula>
      <formula>3.99</formula>
    </cfRule>
  </conditionalFormatting>
  <conditionalFormatting sqref="V16">
    <cfRule type="cellIs" dxfId="594" priority="1" operator="between">
      <formula>8</formula>
      <formula>16</formula>
    </cfRule>
    <cfRule type="cellIs" dxfId="593" priority="2" operator="between">
      <formula>4</formula>
      <formula>7.99</formula>
    </cfRule>
    <cfRule type="cellIs" dxfId="59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Q605"/>
  <sheetViews>
    <sheetView zoomScaleNormal="100" zoomScalePageLayoutView="125" workbookViewId="0"/>
  </sheetViews>
  <sheetFormatPr baseColWidth="10" defaultColWidth="8.7109375" defaultRowHeight="15.75" x14ac:dyDescent="0.25"/>
  <cols>
    <col min="1" max="1" width="12.28515625" style="34" customWidth="1"/>
    <col min="2" max="2" width="42.42578125" style="35" customWidth="1"/>
    <col min="3" max="3" width="63" style="35" customWidth="1"/>
    <col min="4" max="4" width="31.7109375" style="36" bestFit="1" customWidth="1"/>
    <col min="5" max="5" width="23.42578125" style="36" customWidth="1"/>
    <col min="6" max="6" width="13.140625" style="21" customWidth="1"/>
    <col min="7" max="7" width="13.5703125" style="21" customWidth="1"/>
    <col min="8" max="16384" width="8.7109375" style="21"/>
  </cols>
  <sheetData>
    <row r="1" spans="1:43" ht="12.75" x14ac:dyDescent="0.2">
      <c r="A1" s="17"/>
      <c r="B1" s="18"/>
      <c r="C1" s="19"/>
      <c r="D1" s="19"/>
      <c r="E1" s="19"/>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row>
    <row r="2" spans="1:43" x14ac:dyDescent="0.25">
      <c r="A2" s="149" t="s">
        <v>306</v>
      </c>
      <c r="B2" s="18"/>
      <c r="C2" s="19"/>
      <c r="D2" s="19"/>
      <c r="E2" s="19"/>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row>
    <row r="3" spans="1:43" ht="12.75" x14ac:dyDescent="0.2">
      <c r="A3" s="17"/>
      <c r="B3" s="18"/>
      <c r="C3" s="19"/>
      <c r="D3" s="19"/>
      <c r="E3" s="19"/>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2.75" x14ac:dyDescent="0.2">
      <c r="A4" s="17"/>
      <c r="B4" s="18"/>
      <c r="C4" s="19"/>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row>
    <row r="5" spans="1:43" s="23" customFormat="1" ht="38.25" customHeight="1" x14ac:dyDescent="0.2">
      <c r="A5" s="197" t="s">
        <v>27</v>
      </c>
      <c r="B5" s="198"/>
      <c r="C5" s="198"/>
      <c r="D5" s="198"/>
      <c r="E5" s="199"/>
      <c r="F5" s="197" t="s">
        <v>307</v>
      </c>
      <c r="G5" s="199"/>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row>
    <row r="6" spans="1:43" s="25" customFormat="1" ht="48" x14ac:dyDescent="0.25">
      <c r="A6" s="126" t="s">
        <v>28</v>
      </c>
      <c r="B6" s="126" t="s">
        <v>29</v>
      </c>
      <c r="C6" s="126" t="s">
        <v>30</v>
      </c>
      <c r="D6" s="133" t="s">
        <v>361</v>
      </c>
      <c r="E6" s="146" t="s">
        <v>58</v>
      </c>
      <c r="F6" s="126" t="s">
        <v>304</v>
      </c>
      <c r="G6" s="126" t="s">
        <v>305</v>
      </c>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row>
    <row r="7" spans="1:43" ht="36" x14ac:dyDescent="0.2">
      <c r="A7" s="61" t="s">
        <v>756</v>
      </c>
      <c r="B7" s="86" t="s">
        <v>31</v>
      </c>
      <c r="C7" s="26" t="s">
        <v>241</v>
      </c>
      <c r="D7" s="132"/>
      <c r="E7" s="132"/>
      <c r="F7" s="119" t="e">
        <f xml:space="preserve"> S.R1!N16</f>
        <v>#DIV/0!</v>
      </c>
      <c r="G7" s="119" t="e">
        <f>S.R1!V16</f>
        <v>#DIV/0!</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row>
    <row r="8" spans="1:43" ht="52.5" customHeight="1" x14ac:dyDescent="0.2">
      <c r="A8" s="61" t="s">
        <v>757</v>
      </c>
      <c r="B8" s="26" t="s">
        <v>32</v>
      </c>
      <c r="C8" s="26" t="s">
        <v>60</v>
      </c>
      <c r="D8" s="132"/>
      <c r="E8" s="132"/>
      <c r="F8" s="119" t="e">
        <f>S.R2!N12</f>
        <v>#DIV/0!</v>
      </c>
      <c r="G8" s="119" t="e">
        <f>S.R2!V12</f>
        <v>#DIV/0!</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row>
    <row r="9" spans="1:43" ht="60" x14ac:dyDescent="0.2">
      <c r="A9" s="61" t="s">
        <v>758</v>
      </c>
      <c r="B9" s="27" t="s">
        <v>126</v>
      </c>
      <c r="C9" s="28" t="s">
        <v>177</v>
      </c>
      <c r="D9" s="132"/>
      <c r="E9" s="132"/>
      <c r="F9" s="119" t="e">
        <f>S.R3!N12</f>
        <v>#DIV/0!</v>
      </c>
      <c r="G9" s="119" t="e">
        <f>S.R3!V12</f>
        <v>#DIV/0!</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row>
    <row r="10" spans="1:43" ht="36" x14ac:dyDescent="0.2">
      <c r="A10" s="61" t="s">
        <v>759</v>
      </c>
      <c r="B10" s="28" t="s">
        <v>180</v>
      </c>
      <c r="C10" s="28" t="s">
        <v>181</v>
      </c>
      <c r="D10" s="132"/>
      <c r="E10" s="132"/>
      <c r="F10" s="119" t="e">
        <f>S.R4!N13</f>
        <v>#DIV/0!</v>
      </c>
      <c r="G10" s="119" t="e">
        <f>S.R4!V13</f>
        <v>#DIV/0!</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24" x14ac:dyDescent="0.2">
      <c r="A11" s="61" t="s">
        <v>760</v>
      </c>
      <c r="B11" s="27" t="s">
        <v>33</v>
      </c>
      <c r="C11" s="28" t="s">
        <v>127</v>
      </c>
      <c r="D11" s="132"/>
      <c r="E11" s="132"/>
      <c r="F11" s="119" t="e">
        <f>S.R5!N15</f>
        <v>#DIV/0!</v>
      </c>
      <c r="G11" s="119" t="e">
        <f>S.R5!V15</f>
        <v>#DIV/0!</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row>
    <row r="12" spans="1:43" ht="63" customHeight="1" x14ac:dyDescent="0.2">
      <c r="A12" s="61" t="s">
        <v>761</v>
      </c>
      <c r="B12" s="28" t="s">
        <v>61</v>
      </c>
      <c r="C12" s="28" t="s">
        <v>76</v>
      </c>
      <c r="D12" s="132"/>
      <c r="E12" s="132"/>
      <c r="F12" s="119" t="e">
        <f>S.R6!N15</f>
        <v>#DIV/0!</v>
      </c>
      <c r="G12" s="119" t="e">
        <f>S.R6!V15</f>
        <v>#DIV/0!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row>
    <row r="13" spans="1:43" ht="36" x14ac:dyDescent="0.2">
      <c r="A13" s="61" t="s">
        <v>762</v>
      </c>
      <c r="B13" s="27" t="s">
        <v>34</v>
      </c>
      <c r="C13" s="28" t="s">
        <v>128</v>
      </c>
      <c r="D13" s="132"/>
      <c r="E13" s="132"/>
      <c r="F13" s="119" t="e">
        <f>S.R7!N13</f>
        <v>#DIV/0!</v>
      </c>
      <c r="G13" s="119" t="e">
        <f>S.R7!V13</f>
        <v>#DIV/0!</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ht="24" x14ac:dyDescent="0.2">
      <c r="A14" s="61" t="s">
        <v>763</v>
      </c>
      <c r="B14" s="27" t="s">
        <v>83</v>
      </c>
      <c r="C14" s="148" t="s">
        <v>288</v>
      </c>
      <c r="D14" s="132"/>
      <c r="E14" s="132"/>
      <c r="F14" s="119" t="e">
        <f>S.R8!N13</f>
        <v>#DIV/0!</v>
      </c>
      <c r="G14" s="119" t="e">
        <f>S.R8!V13</f>
        <v>#DIV/0!</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row>
    <row r="15" spans="1:43" ht="43.5" customHeight="1" x14ac:dyDescent="0.2">
      <c r="A15" s="61" t="s">
        <v>764</v>
      </c>
      <c r="B15" s="27" t="s">
        <v>35</v>
      </c>
      <c r="C15" s="147" t="s">
        <v>298</v>
      </c>
      <c r="D15" s="132"/>
      <c r="E15" s="132"/>
      <c r="F15" s="119" t="e">
        <f>S.R9!N16</f>
        <v>#DIV/0!</v>
      </c>
      <c r="G15" s="119" t="e">
        <f>S.R9!V16</f>
        <v>#DIV/0!</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row>
    <row r="16" spans="1:43" ht="45.75" customHeight="1" x14ac:dyDescent="0.2">
      <c r="A16" s="134" t="s">
        <v>765</v>
      </c>
      <c r="B16" s="132" t="s">
        <v>130</v>
      </c>
      <c r="C16" s="132" t="s">
        <v>129</v>
      </c>
      <c r="D16" s="132"/>
      <c r="E16" s="132"/>
      <c r="F16" s="119" t="e">
        <f>S.RX!N12</f>
        <v>#DIV/0!</v>
      </c>
      <c r="G16" s="119" t="e">
        <f>S.RX!V12</f>
        <v>#DIV/0!</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row>
    <row r="17" spans="1:43" ht="45.75" customHeight="1" x14ac:dyDescent="0.2">
      <c r="A17" s="19"/>
      <c r="B17" s="19"/>
      <c r="C17" s="19"/>
      <c r="D17" s="19"/>
      <c r="E17" s="159" t="s">
        <v>366</v>
      </c>
      <c r="F17" s="119" t="e">
        <f>ROUND(SUM(F7:F16)/COUNT(F7:F16),2)</f>
        <v>#DIV/0!</v>
      </c>
      <c r="G17" s="119" t="e">
        <f>ROUND(SUM(G7:G16)/COUNT(G7:G16),2)</f>
        <v>#DIV/0!</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row>
    <row r="18" spans="1:43" s="31" customFormat="1" ht="12.75" x14ac:dyDescent="0.2">
      <c r="A18" s="29"/>
      <c r="B18" s="19"/>
      <c r="C18" s="19"/>
      <c r="D18" s="19"/>
      <c r="E18" s="19"/>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row>
    <row r="19" spans="1:43" s="31" customFormat="1" ht="12.75" x14ac:dyDescent="0.2">
      <c r="A19" s="29"/>
      <c r="B19" s="19"/>
      <c r="C19" s="19"/>
      <c r="D19" s="19"/>
      <c r="E19" s="19"/>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row>
    <row r="20" spans="1:43" s="31" customFormat="1" ht="12.75" x14ac:dyDescent="0.2">
      <c r="A20" s="29"/>
      <c r="B20" s="19"/>
      <c r="C20" s="19"/>
      <c r="D20" s="19"/>
      <c r="E20" s="19"/>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row>
    <row r="21" spans="1:43" s="31" customFormat="1" ht="12.75" x14ac:dyDescent="0.2">
      <c r="A21" s="29"/>
      <c r="B21" s="19"/>
      <c r="C21" s="19"/>
      <c r="D21" s="19"/>
      <c r="E21" s="19"/>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31" customFormat="1" ht="12.75" x14ac:dyDescent="0.2">
      <c r="A22" s="29"/>
      <c r="B22" s="19"/>
      <c r="C22" s="19"/>
      <c r="D22" s="19"/>
      <c r="E22" s="1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1:43" s="31" customFormat="1" ht="12.75" x14ac:dyDescent="0.2">
      <c r="A23" s="29"/>
      <c r="B23" s="19"/>
      <c r="C23" s="19"/>
      <c r="D23" s="19"/>
      <c r="E23" s="19"/>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s="31" customFormat="1" ht="12.75" x14ac:dyDescent="0.2">
      <c r="A24" s="29"/>
      <c r="B24" s="19"/>
      <c r="C24" s="19"/>
      <c r="D24" s="19"/>
      <c r="E24" s="19"/>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s="31" customFormat="1" ht="12.75" x14ac:dyDescent="0.2">
      <c r="A25" s="29"/>
      <c r="B25" s="19"/>
      <c r="C25" s="19"/>
      <c r="D25" s="19"/>
      <c r="E25" s="19"/>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row>
    <row r="26" spans="1:43" s="31" customFormat="1" ht="12.75" x14ac:dyDescent="0.2">
      <c r="A26" s="29"/>
      <c r="B26" s="19"/>
      <c r="C26" s="19"/>
      <c r="D26" s="19"/>
      <c r="E26" s="19"/>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row>
    <row r="27" spans="1:43" s="31" customFormat="1" ht="12.75" x14ac:dyDescent="0.2">
      <c r="A27" s="29"/>
      <c r="B27" s="19"/>
      <c r="C27" s="19"/>
      <c r="D27" s="19"/>
      <c r="E27" s="19"/>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row>
    <row r="28" spans="1:43" s="31" customFormat="1" ht="12.75" x14ac:dyDescent="0.2">
      <c r="A28" s="29"/>
      <c r="B28" s="19"/>
      <c r="C28" s="19"/>
      <c r="D28" s="19"/>
      <c r="E28" s="19"/>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row>
    <row r="29" spans="1:43" s="31" customFormat="1" ht="12.75" x14ac:dyDescent="0.2">
      <c r="A29" s="29"/>
      <c r="B29" s="19"/>
      <c r="C29" s="19"/>
      <c r="D29" s="19"/>
      <c r="E29" s="19"/>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row>
    <row r="30" spans="1:43" s="31" customFormat="1" ht="12.75" x14ac:dyDescent="0.2">
      <c r="A30" s="29"/>
      <c r="B30" s="19"/>
      <c r="C30" s="19"/>
      <c r="D30" s="19"/>
      <c r="E30" s="19"/>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row>
    <row r="31" spans="1:43" s="31" customFormat="1" ht="12.75" x14ac:dyDescent="0.2">
      <c r="A31" s="29"/>
      <c r="B31" s="19"/>
      <c r="C31" s="19"/>
      <c r="D31" s="19"/>
      <c r="E31" s="19"/>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row>
    <row r="32" spans="1:43" s="31" customFormat="1" ht="12.75" x14ac:dyDescent="0.2">
      <c r="A32" s="29"/>
      <c r="B32" s="19"/>
      <c r="C32" s="19"/>
      <c r="D32" s="19"/>
      <c r="E32" s="19"/>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row>
    <row r="33" spans="1:43" s="31" customFormat="1" ht="12.75" x14ac:dyDescent="0.2">
      <c r="A33" s="29"/>
      <c r="B33" s="19"/>
      <c r="C33" s="19"/>
      <c r="D33" s="19"/>
      <c r="E33" s="19"/>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1:43" s="31" customFormat="1" ht="12.75" x14ac:dyDescent="0.2">
      <c r="A34" s="29"/>
      <c r="B34" s="19"/>
      <c r="C34" s="19"/>
      <c r="D34" s="19"/>
      <c r="E34" s="19"/>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s="31" customFormat="1" ht="12.75" x14ac:dyDescent="0.2">
      <c r="A35" s="29"/>
      <c r="B35" s="19"/>
      <c r="C35" s="19"/>
      <c r="D35" s="19"/>
      <c r="E35" s="1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row>
    <row r="36" spans="1:43" s="31" customFormat="1" ht="12.75" x14ac:dyDescent="0.2">
      <c r="A36" s="29"/>
      <c r="B36" s="19"/>
      <c r="C36" s="19"/>
      <c r="D36" s="19"/>
      <c r="E36" s="19"/>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row>
    <row r="37" spans="1:43" s="31" customFormat="1" ht="12.75" x14ac:dyDescent="0.2">
      <c r="A37" s="29"/>
      <c r="B37" s="19"/>
      <c r="C37" s="19"/>
      <c r="D37" s="19"/>
      <c r="E37" s="19"/>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3" s="31" customFormat="1" x14ac:dyDescent="0.25">
      <c r="A38" s="32"/>
      <c r="B38" s="33"/>
      <c r="C38" s="33"/>
      <c r="D38" s="33"/>
      <c r="E38" s="33"/>
    </row>
    <row r="39" spans="1:43" s="31" customFormat="1" x14ac:dyDescent="0.25">
      <c r="A39" s="32"/>
      <c r="B39" s="33"/>
      <c r="C39" s="33"/>
      <c r="D39" s="33"/>
      <c r="E39" s="33"/>
    </row>
    <row r="40" spans="1:43" s="31" customFormat="1" x14ac:dyDescent="0.25">
      <c r="A40" s="32"/>
      <c r="B40" s="33"/>
      <c r="C40" s="33"/>
      <c r="D40" s="33"/>
      <c r="E40" s="33"/>
    </row>
    <row r="41" spans="1:43" s="31" customFormat="1" hidden="1" x14ac:dyDescent="0.25">
      <c r="A41" s="32"/>
      <c r="B41" s="33"/>
      <c r="C41" s="33"/>
      <c r="D41" s="33"/>
      <c r="E41" s="33"/>
    </row>
    <row r="42" spans="1:43" s="31" customFormat="1" hidden="1" x14ac:dyDescent="0.25">
      <c r="A42" s="32"/>
      <c r="B42" s="33"/>
      <c r="C42" s="33"/>
      <c r="D42" s="33"/>
      <c r="E42" s="33"/>
    </row>
    <row r="43" spans="1:43" s="31" customFormat="1" x14ac:dyDescent="0.25">
      <c r="A43" s="32"/>
      <c r="B43" s="33"/>
      <c r="C43" s="33"/>
      <c r="D43" s="33"/>
      <c r="E43" s="33"/>
    </row>
    <row r="44" spans="1:43" s="31" customFormat="1" x14ac:dyDescent="0.25">
      <c r="A44" s="32"/>
      <c r="B44" s="33"/>
      <c r="C44" s="33"/>
      <c r="D44" s="33"/>
      <c r="E44" s="33"/>
    </row>
    <row r="45" spans="1:43" s="31" customFormat="1" x14ac:dyDescent="0.25">
      <c r="A45" s="32"/>
      <c r="B45" s="33"/>
      <c r="C45" s="33"/>
      <c r="D45" s="33"/>
      <c r="E45" s="33"/>
    </row>
    <row r="46" spans="1:43" s="31" customFormat="1" x14ac:dyDescent="0.25">
      <c r="A46" s="32"/>
      <c r="B46" s="33"/>
      <c r="C46" s="33"/>
      <c r="D46" s="33"/>
      <c r="E46" s="33"/>
    </row>
    <row r="47" spans="1:43" s="31" customFormat="1" x14ac:dyDescent="0.25">
      <c r="A47" s="32"/>
      <c r="B47" s="33"/>
      <c r="C47" s="33"/>
      <c r="D47" s="33"/>
      <c r="E47" s="33"/>
    </row>
    <row r="48" spans="1:43"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x14ac:dyDescent="0.25">
      <c r="A53" s="32"/>
      <c r="B53" s="33"/>
      <c r="C53" s="33"/>
      <c r="D53" s="33"/>
      <c r="E53" s="33"/>
    </row>
    <row r="54" spans="1:5" s="31" customFormat="1" x14ac:dyDescent="0.25">
      <c r="A54" s="32"/>
      <c r="B54" s="33"/>
      <c r="C54" s="33"/>
      <c r="D54" s="33"/>
      <c r="E54" s="33"/>
    </row>
    <row r="55" spans="1:5" s="31" customFormat="1" x14ac:dyDescent="0.25">
      <c r="A55" s="32"/>
      <c r="B55" s="33"/>
      <c r="C55" s="33"/>
      <c r="D55" s="33"/>
      <c r="E55" s="33"/>
    </row>
    <row r="56" spans="1:5" s="31" customForma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ht="15.75" hidden="1" customHeight="1" x14ac:dyDescent="0.25">
      <c r="A75" s="32"/>
      <c r="B75" s="33"/>
      <c r="C75" s="33"/>
      <c r="D75" s="33"/>
      <c r="E75" s="33"/>
    </row>
    <row r="76" spans="1:5" s="31" customFormat="1" ht="15.75" hidden="1" customHeight="1" x14ac:dyDescent="0.25">
      <c r="A76" s="32"/>
      <c r="B76" s="33"/>
      <c r="C76" s="33"/>
      <c r="D76" s="33"/>
      <c r="E76" s="33"/>
    </row>
    <row r="77" spans="1:5" s="31" customFormat="1" ht="15.75" hidden="1" customHeight="1" x14ac:dyDescent="0.25">
      <c r="A77" s="32"/>
      <c r="B77" s="33"/>
      <c r="C77" s="33"/>
      <c r="D77" s="33"/>
      <c r="E77" s="33"/>
    </row>
    <row r="78" spans="1:5" s="31" customFormat="1" ht="15.75" hidden="1" customHeigh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row r="602" spans="1:5" s="31" customFormat="1" x14ac:dyDescent="0.25">
      <c r="A602" s="32"/>
      <c r="B602" s="33"/>
      <c r="C602" s="33"/>
      <c r="D602" s="33"/>
      <c r="E602" s="33"/>
    </row>
    <row r="603" spans="1:5" s="31" customFormat="1" x14ac:dyDescent="0.25">
      <c r="A603" s="32"/>
      <c r="B603" s="33"/>
      <c r="C603" s="33"/>
      <c r="D603" s="33"/>
      <c r="E603" s="33"/>
    </row>
    <row r="604" spans="1:5" s="31" customFormat="1" x14ac:dyDescent="0.25">
      <c r="A604" s="32"/>
      <c r="B604" s="33"/>
      <c r="C604" s="33"/>
      <c r="D604" s="33"/>
      <c r="E604" s="33"/>
    </row>
    <row r="605" spans="1:5" s="31" customFormat="1" x14ac:dyDescent="0.25">
      <c r="A605" s="32"/>
      <c r="B605" s="33"/>
      <c r="C605" s="33"/>
      <c r="D605" s="33"/>
      <c r="E605" s="33"/>
    </row>
  </sheetData>
  <mergeCells count="2">
    <mergeCell ref="A5:E5"/>
    <mergeCell ref="F5:G5"/>
  </mergeCells>
  <conditionalFormatting sqref="F7">
    <cfRule type="cellIs" dxfId="1082" priority="58" operator="between">
      <formula>8</formula>
      <formula>16</formula>
    </cfRule>
    <cfRule type="cellIs" dxfId="1081" priority="59" operator="between">
      <formula>4</formula>
      <formula>7.99</formula>
    </cfRule>
    <cfRule type="cellIs" dxfId="1080" priority="60" operator="between">
      <formula>1</formula>
      <formula>3.99</formula>
    </cfRule>
  </conditionalFormatting>
  <conditionalFormatting sqref="G7">
    <cfRule type="cellIs" dxfId="1079" priority="55" operator="between">
      <formula>8</formula>
      <formula>16</formula>
    </cfRule>
    <cfRule type="cellIs" dxfId="1078" priority="56" operator="between">
      <formula>4</formula>
      <formula>7.99</formula>
    </cfRule>
    <cfRule type="cellIs" dxfId="1077" priority="57" operator="between">
      <formula>1</formula>
      <formula>3.99</formula>
    </cfRule>
  </conditionalFormatting>
  <conditionalFormatting sqref="F8">
    <cfRule type="cellIs" dxfId="1076" priority="52" operator="between">
      <formula>8</formula>
      <formula>16</formula>
    </cfRule>
    <cfRule type="cellIs" dxfId="1075" priority="53" operator="between">
      <formula>4</formula>
      <formula>7.99</formula>
    </cfRule>
    <cfRule type="cellIs" dxfId="1074" priority="54" operator="between">
      <formula>1</formula>
      <formula>3.99</formula>
    </cfRule>
  </conditionalFormatting>
  <conditionalFormatting sqref="G8">
    <cfRule type="cellIs" dxfId="1073" priority="49" operator="between">
      <formula>8</formula>
      <formula>16</formula>
    </cfRule>
    <cfRule type="cellIs" dxfId="1072" priority="50" operator="between">
      <formula>4</formula>
      <formula>7.99</formula>
    </cfRule>
    <cfRule type="cellIs" dxfId="1071" priority="51" operator="between">
      <formula>1</formula>
      <formula>3.99</formula>
    </cfRule>
  </conditionalFormatting>
  <conditionalFormatting sqref="F9">
    <cfRule type="cellIs" dxfId="1070" priority="46" operator="between">
      <formula>8</formula>
      <formula>16</formula>
    </cfRule>
    <cfRule type="cellIs" dxfId="1069" priority="47" operator="between">
      <formula>4</formula>
      <formula>7.99</formula>
    </cfRule>
    <cfRule type="cellIs" dxfId="1068" priority="48" operator="between">
      <formula>1</formula>
      <formula>3.99</formula>
    </cfRule>
  </conditionalFormatting>
  <conditionalFormatting sqref="G9">
    <cfRule type="cellIs" dxfId="1067" priority="43" operator="between">
      <formula>8</formula>
      <formula>16</formula>
    </cfRule>
    <cfRule type="cellIs" dxfId="1066" priority="44" operator="between">
      <formula>4</formula>
      <formula>7.99</formula>
    </cfRule>
    <cfRule type="cellIs" dxfId="1065" priority="45" operator="between">
      <formula>1</formula>
      <formula>3.99</formula>
    </cfRule>
  </conditionalFormatting>
  <conditionalFormatting sqref="F10">
    <cfRule type="cellIs" dxfId="1064" priority="40" operator="between">
      <formula>8</formula>
      <formula>16</formula>
    </cfRule>
    <cfRule type="cellIs" dxfId="1063" priority="41" operator="between">
      <formula>4</formula>
      <formula>7.99</formula>
    </cfRule>
    <cfRule type="cellIs" dxfId="1062" priority="42" operator="between">
      <formula>1</formula>
      <formula>3.99</formula>
    </cfRule>
  </conditionalFormatting>
  <conditionalFormatting sqref="G10">
    <cfRule type="cellIs" dxfId="1061" priority="37" operator="between">
      <formula>8</formula>
      <formula>16</formula>
    </cfRule>
    <cfRule type="cellIs" dxfId="1060" priority="38" operator="between">
      <formula>4</formula>
      <formula>7.99</formula>
    </cfRule>
    <cfRule type="cellIs" dxfId="1059" priority="39" operator="between">
      <formula>1</formula>
      <formula>3.99</formula>
    </cfRule>
  </conditionalFormatting>
  <conditionalFormatting sqref="F11">
    <cfRule type="cellIs" dxfId="1058" priority="34" operator="between">
      <formula>8</formula>
      <formula>16</formula>
    </cfRule>
    <cfRule type="cellIs" dxfId="1057" priority="35" operator="between">
      <formula>4</formula>
      <formula>7.99</formula>
    </cfRule>
    <cfRule type="cellIs" dxfId="1056" priority="36" operator="between">
      <formula>1</formula>
      <formula>3.99</formula>
    </cfRule>
  </conditionalFormatting>
  <conditionalFormatting sqref="G11">
    <cfRule type="cellIs" dxfId="1055" priority="31" operator="between">
      <formula>8</formula>
      <formula>16</formula>
    </cfRule>
    <cfRule type="cellIs" dxfId="1054" priority="32" operator="between">
      <formula>4</formula>
      <formula>7.99</formula>
    </cfRule>
    <cfRule type="cellIs" dxfId="1053" priority="33" operator="between">
      <formula>1</formula>
      <formula>3.99</formula>
    </cfRule>
  </conditionalFormatting>
  <conditionalFormatting sqref="F12">
    <cfRule type="cellIs" dxfId="1052" priority="28" operator="between">
      <formula>8</formula>
      <formula>16</formula>
    </cfRule>
    <cfRule type="cellIs" dxfId="1051" priority="29" operator="between">
      <formula>4</formula>
      <formula>7.99</formula>
    </cfRule>
    <cfRule type="cellIs" dxfId="1050" priority="30" operator="between">
      <formula>1</formula>
      <formula>3.99</formula>
    </cfRule>
  </conditionalFormatting>
  <conditionalFormatting sqref="G12">
    <cfRule type="cellIs" dxfId="1049" priority="25" operator="between">
      <formula>8</formula>
      <formula>16</formula>
    </cfRule>
    <cfRule type="cellIs" dxfId="1048" priority="26" operator="between">
      <formula>4</formula>
      <formula>7.99</formula>
    </cfRule>
    <cfRule type="cellIs" dxfId="1047" priority="27" operator="between">
      <formula>1</formula>
      <formula>3.99</formula>
    </cfRule>
  </conditionalFormatting>
  <conditionalFormatting sqref="F13">
    <cfRule type="cellIs" dxfId="1046" priority="22" operator="between">
      <formula>8</formula>
      <formula>16</formula>
    </cfRule>
    <cfRule type="cellIs" dxfId="1045" priority="23" operator="between">
      <formula>4</formula>
      <formula>7.99</formula>
    </cfRule>
    <cfRule type="cellIs" dxfId="1044" priority="24" operator="between">
      <formula>1</formula>
      <formula>3.99</formula>
    </cfRule>
  </conditionalFormatting>
  <conditionalFormatting sqref="G13">
    <cfRule type="cellIs" dxfId="1043" priority="19" operator="between">
      <formula>8</formula>
      <formula>16</formula>
    </cfRule>
    <cfRule type="cellIs" dxfId="1042" priority="20" operator="between">
      <formula>4</formula>
      <formula>7.99</formula>
    </cfRule>
    <cfRule type="cellIs" dxfId="1041" priority="21" operator="between">
      <formula>1</formula>
      <formula>3.99</formula>
    </cfRule>
  </conditionalFormatting>
  <conditionalFormatting sqref="F14">
    <cfRule type="cellIs" dxfId="1040" priority="16" operator="between">
      <formula>8</formula>
      <formula>16</formula>
    </cfRule>
    <cfRule type="cellIs" dxfId="1039" priority="17" operator="between">
      <formula>4</formula>
      <formula>7.99</formula>
    </cfRule>
    <cfRule type="cellIs" dxfId="1038" priority="18" operator="between">
      <formula>1</formula>
      <formula>3.99</formula>
    </cfRule>
  </conditionalFormatting>
  <conditionalFormatting sqref="G14">
    <cfRule type="cellIs" dxfId="1037" priority="13" operator="between">
      <formula>8</formula>
      <formula>16</formula>
    </cfRule>
    <cfRule type="cellIs" dxfId="1036" priority="14" operator="between">
      <formula>4</formula>
      <formula>7.99</formula>
    </cfRule>
    <cfRule type="cellIs" dxfId="1035" priority="15" operator="between">
      <formula>1</formula>
      <formula>3.99</formula>
    </cfRule>
  </conditionalFormatting>
  <conditionalFormatting sqref="F15">
    <cfRule type="cellIs" dxfId="1034" priority="10" operator="between">
      <formula>8</formula>
      <formula>16</formula>
    </cfRule>
    <cfRule type="cellIs" dxfId="1033" priority="11" operator="between">
      <formula>4</formula>
      <formula>7.99</formula>
    </cfRule>
    <cfRule type="cellIs" dxfId="1032" priority="12" operator="between">
      <formula>1</formula>
      <formula>3.99</formula>
    </cfRule>
  </conditionalFormatting>
  <conditionalFormatting sqref="G15">
    <cfRule type="cellIs" dxfId="1031" priority="7" operator="between">
      <formula>8</formula>
      <formula>16</formula>
    </cfRule>
    <cfRule type="cellIs" dxfId="1030" priority="8" operator="between">
      <formula>4</formula>
      <formula>7.99</formula>
    </cfRule>
    <cfRule type="cellIs" dxfId="1029" priority="9" operator="between">
      <formula>1</formula>
      <formula>3.99</formula>
    </cfRule>
  </conditionalFormatting>
  <conditionalFormatting sqref="F16:F17 G17">
    <cfRule type="cellIs" dxfId="1028" priority="4" operator="between">
      <formula>8</formula>
      <formula>16</formula>
    </cfRule>
    <cfRule type="cellIs" dxfId="1027" priority="5" operator="between">
      <formula>4</formula>
      <formula>7.99</formula>
    </cfRule>
    <cfRule type="cellIs" dxfId="1026" priority="6" operator="between">
      <formula>1</formula>
      <formula>3.99</formula>
    </cfRule>
  </conditionalFormatting>
  <conditionalFormatting sqref="G16">
    <cfRule type="cellIs" dxfId="1025" priority="1" operator="between">
      <formula>8</formula>
      <formula>16</formula>
    </cfRule>
    <cfRule type="cellIs" dxfId="1024" priority="2" operator="between">
      <formula>4</formula>
      <formula>7.99</formula>
    </cfRule>
    <cfRule type="cellIs" dxfId="1023"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(C)'!A12</f>
        <v>C.R7</v>
      </c>
      <c r="D5" s="219"/>
      <c r="E5" s="220" t="str">
        <f>'2. Contratación (C)'!B12</f>
        <v>Incumplimientos o deficiencias en la ejecución del contrato</v>
      </c>
      <c r="F5" s="221"/>
      <c r="G5" s="138" t="str">
        <f>'2. Contratación (C)'!C12</f>
        <v>El contratista incumple las especificaciones del contrato durante su ejecución</v>
      </c>
      <c r="H5" s="39">
        <f>'2. Contratación (C)'!D12</f>
        <v>0</v>
      </c>
      <c r="I5" s="53">
        <f>'2. Contratación (C)'!E12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570</v>
      </c>
      <c r="B10" s="97" t="s">
        <v>814</v>
      </c>
      <c r="C10" s="114"/>
      <c r="D10" s="114"/>
      <c r="E10" s="120">
        <f>C10*D10</f>
        <v>0</v>
      </c>
      <c r="F10" s="140" t="s">
        <v>576</v>
      </c>
      <c r="G10" s="83" t="s">
        <v>139</v>
      </c>
      <c r="H10" s="115"/>
      <c r="I10" s="115"/>
      <c r="J10" s="114"/>
      <c r="K10" s="114"/>
      <c r="L10" s="139" t="str">
        <f t="shared" ref="L10:M14"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571</v>
      </c>
      <c r="B11" s="91" t="s">
        <v>815</v>
      </c>
      <c r="C11" s="114"/>
      <c r="D11" s="114"/>
      <c r="E11" s="120">
        <f t="shared" ref="E11:E14" si="1">C11*D11</f>
        <v>0</v>
      </c>
      <c r="F11" s="140" t="s">
        <v>577</v>
      </c>
      <c r="G11" s="83" t="s">
        <v>324</v>
      </c>
      <c r="H11" s="115"/>
      <c r="I11" s="115"/>
      <c r="J11" s="114"/>
      <c r="K11" s="114"/>
      <c r="L11" s="139" t="str">
        <f t="shared" si="0"/>
        <v/>
      </c>
      <c r="M11" s="139" t="str">
        <f t="shared" si="0"/>
        <v/>
      </c>
      <c r="N11" s="120" t="e">
        <f t="shared" ref="N11:N14" si="2">L11*M11</f>
        <v>#VALUE!</v>
      </c>
      <c r="O11" s="117"/>
      <c r="P11" s="117"/>
      <c r="Q11" s="117"/>
      <c r="R11" s="114"/>
      <c r="S11" s="114"/>
      <c r="T11" s="139" t="str">
        <f t="shared" ref="T11:T14" si="3">IF(ISNUMBER($L11),IF($L11+R11&gt;1,$L11+R11,1),"")</f>
        <v/>
      </c>
      <c r="U11" s="139" t="str">
        <f t="shared" ref="U11:U14" si="4">IF(ISNUMBER($M11),IF($M11+S11&gt;1,$M11+S11,1),"")</f>
        <v/>
      </c>
      <c r="V11" s="120" t="e">
        <f t="shared" ref="V11:V14" si="5">T11*U11</f>
        <v>#VALUE!</v>
      </c>
    </row>
    <row r="12" spans="1:22" ht="96" x14ac:dyDescent="0.2">
      <c r="A12" s="140" t="s">
        <v>572</v>
      </c>
      <c r="B12" s="84" t="s">
        <v>282</v>
      </c>
      <c r="C12" s="114"/>
      <c r="D12" s="114"/>
      <c r="E12" s="120">
        <f t="shared" si="1"/>
        <v>0</v>
      </c>
      <c r="F12" s="140" t="s">
        <v>578</v>
      </c>
      <c r="G12" s="83" t="s">
        <v>140</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60" x14ac:dyDescent="0.2">
      <c r="A13" s="140" t="s">
        <v>573</v>
      </c>
      <c r="B13" s="80" t="s">
        <v>188</v>
      </c>
      <c r="C13" s="114"/>
      <c r="D13" s="114"/>
      <c r="E13" s="120">
        <f t="shared" si="1"/>
        <v>0</v>
      </c>
      <c r="F13" s="140" t="s">
        <v>579</v>
      </c>
      <c r="G13" s="83" t="s">
        <v>283</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72" customHeight="1" x14ac:dyDescent="0.2">
      <c r="A14" s="115" t="s">
        <v>574</v>
      </c>
      <c r="B14" s="116" t="s">
        <v>397</v>
      </c>
      <c r="C14" s="115"/>
      <c r="D14" s="115"/>
      <c r="E14" s="120">
        <f t="shared" si="1"/>
        <v>0</v>
      </c>
      <c r="F14" s="115" t="s">
        <v>575</v>
      </c>
      <c r="G14" s="116" t="s">
        <v>77</v>
      </c>
      <c r="H14" s="115"/>
      <c r="I14" s="115"/>
      <c r="J14" s="115"/>
      <c r="K14" s="115"/>
      <c r="L14" s="139" t="str">
        <f t="shared" si="0"/>
        <v/>
      </c>
      <c r="M14" s="139" t="str">
        <f t="shared" si="0"/>
        <v/>
      </c>
      <c r="N14" s="120" t="e">
        <f t="shared" si="2"/>
        <v>#VALUE!</v>
      </c>
      <c r="O14" s="116" t="s">
        <v>77</v>
      </c>
      <c r="P14" s="118"/>
      <c r="Q14" s="118"/>
      <c r="R14" s="115"/>
      <c r="S14" s="115"/>
      <c r="T14" s="139" t="str">
        <f t="shared" si="3"/>
        <v/>
      </c>
      <c r="U14" s="139"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591" priority="24" operator="between">
      <formula>8</formula>
      <formula>16</formula>
    </cfRule>
    <cfRule type="cellIs" dxfId="590" priority="25" operator="between">
      <formula>4</formula>
      <formula>7.99</formula>
    </cfRule>
    <cfRule type="cellIs" dxfId="589" priority="26" operator="between">
      <formula>1</formula>
      <formula>3.99</formula>
    </cfRule>
  </conditionalFormatting>
  <conditionalFormatting sqref="F10:F13">
    <cfRule type="cellIs" dxfId="588" priority="21" operator="between">
      <formula>11</formula>
      <formula>25</formula>
    </cfRule>
    <cfRule type="cellIs" dxfId="587" priority="22" operator="between">
      <formula>6</formula>
      <formula>10</formula>
    </cfRule>
    <cfRule type="cellIs" dxfId="586" priority="23" operator="between">
      <formula>0</formula>
      <formula>5</formula>
    </cfRule>
  </conditionalFormatting>
  <conditionalFormatting sqref="H10:H14">
    <cfRule type="containsText" dxfId="585" priority="19" operator="containsText" text="Sí">
      <formula>NOT(ISERROR(SEARCH("Sí",H10)))</formula>
    </cfRule>
    <cfRule type="containsText" dxfId="584" priority="20" operator="containsText" text="No">
      <formula>NOT(ISERROR(SEARCH("No",H10)))</formula>
    </cfRule>
  </conditionalFormatting>
  <conditionalFormatting sqref="I10:I14">
    <cfRule type="containsText" dxfId="583" priority="16" operator="containsText" text="Bajo">
      <formula>NOT(ISERROR(SEARCH("Bajo",I10)))</formula>
    </cfRule>
    <cfRule type="containsText" dxfId="582" priority="17" operator="containsText" text="Medio">
      <formula>NOT(ISERROR(SEARCH("Medio",I10)))</formula>
    </cfRule>
    <cfRule type="containsText" dxfId="581" priority="18" operator="containsText" text="Alto">
      <formula>NOT(ISERROR(SEARCH("Alto",I10)))</formula>
    </cfRule>
  </conditionalFormatting>
  <conditionalFormatting sqref="E15">
    <cfRule type="cellIs" dxfId="580" priority="13" operator="between">
      <formula>8</formula>
      <formula>16</formula>
    </cfRule>
    <cfRule type="cellIs" dxfId="579" priority="14" operator="between">
      <formula>4</formula>
      <formula>7.99</formula>
    </cfRule>
    <cfRule type="cellIs" dxfId="578" priority="15" operator="between">
      <formula>1</formula>
      <formula>3.99</formula>
    </cfRule>
  </conditionalFormatting>
  <conditionalFormatting sqref="N15">
    <cfRule type="cellIs" dxfId="577" priority="7" operator="between">
      <formula>8</formula>
      <formula>16</formula>
    </cfRule>
    <cfRule type="cellIs" dxfId="576" priority="8" operator="between">
      <formula>4</formula>
      <formula>7.99</formula>
    </cfRule>
    <cfRule type="cellIs" dxfId="575" priority="9" operator="between">
      <formula>1</formula>
      <formula>3.99</formula>
    </cfRule>
  </conditionalFormatting>
  <conditionalFormatting sqref="V15">
    <cfRule type="cellIs" dxfId="574" priority="1" operator="between">
      <formula>8</formula>
      <formula>16</formula>
    </cfRule>
    <cfRule type="cellIs" dxfId="573" priority="2" operator="between">
      <formula>4</formula>
      <formula>7.99</formula>
    </cfRule>
    <cfRule type="cellIs" dxfId="572"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(C)'!A13</f>
        <v>C.R8</v>
      </c>
      <c r="D5" s="219"/>
      <c r="E5" s="220" t="str">
        <f>'2. Contratación (C)'!B13</f>
        <v xml:space="preserve">Falsedad documental </v>
      </c>
      <c r="F5" s="221"/>
      <c r="G5" s="138" t="str">
        <f>'2. Contratación (C)'!C13</f>
        <v>El licitador incurre en falsedad para poder acceder al procedimiento de licitación y/o se aprecia falsedad en la documentación presentada para obtener el pago del precio.</v>
      </c>
      <c r="H5" s="39">
        <f>'2. Contratación (C)'!D13</f>
        <v>0</v>
      </c>
      <c r="I5" s="53">
        <f>'2. Contratación (C)'!E13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580</v>
      </c>
      <c r="B10" s="98" t="s">
        <v>816</v>
      </c>
      <c r="C10" s="114"/>
      <c r="D10" s="114"/>
      <c r="E10" s="120">
        <f>C10*D10</f>
        <v>0</v>
      </c>
      <c r="F10" s="140" t="s">
        <v>584</v>
      </c>
      <c r="G10" s="77" t="s">
        <v>284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80" x14ac:dyDescent="0.2">
      <c r="A11" s="140" t="s">
        <v>581</v>
      </c>
      <c r="B11" s="97" t="s">
        <v>817</v>
      </c>
      <c r="C11" s="114"/>
      <c r="D11" s="114"/>
      <c r="E11" s="120">
        <f t="shared" ref="E11:E13" si="1">C11*D11</f>
        <v>0</v>
      </c>
      <c r="F11" s="140" t="s">
        <v>585</v>
      </c>
      <c r="G11" s="81" t="s">
        <v>285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120" x14ac:dyDescent="0.2">
      <c r="A12" s="140" t="s">
        <v>582</v>
      </c>
      <c r="B12" s="84" t="s">
        <v>213</v>
      </c>
      <c r="C12" s="114"/>
      <c r="D12" s="114"/>
      <c r="E12" s="120">
        <f t="shared" si="1"/>
        <v>0</v>
      </c>
      <c r="F12" s="140" t="s">
        <v>586</v>
      </c>
      <c r="G12" s="81" t="s">
        <v>286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583</v>
      </c>
      <c r="B13" s="116" t="s">
        <v>397</v>
      </c>
      <c r="C13" s="115"/>
      <c r="D13" s="115"/>
      <c r="E13" s="120">
        <f t="shared" si="1"/>
        <v>0</v>
      </c>
      <c r="F13" s="115" t="s">
        <v>587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71" priority="24" operator="between">
      <formula>8</formula>
      <formula>16</formula>
    </cfRule>
    <cfRule type="cellIs" dxfId="570" priority="25" operator="between">
      <formula>4</formula>
      <formula>7.99</formula>
    </cfRule>
    <cfRule type="cellIs" dxfId="569" priority="26" operator="between">
      <formula>1</formula>
      <formula>3.99</formula>
    </cfRule>
  </conditionalFormatting>
  <conditionalFormatting sqref="F10:F12">
    <cfRule type="cellIs" dxfId="568" priority="21" operator="between">
      <formula>11</formula>
      <formula>25</formula>
    </cfRule>
    <cfRule type="cellIs" dxfId="567" priority="22" operator="between">
      <formula>6</formula>
      <formula>10</formula>
    </cfRule>
    <cfRule type="cellIs" dxfId="566" priority="23" operator="between">
      <formula>0</formula>
      <formula>5</formula>
    </cfRule>
  </conditionalFormatting>
  <conditionalFormatting sqref="H10:H13">
    <cfRule type="containsText" dxfId="565" priority="19" operator="containsText" text="Sí">
      <formula>NOT(ISERROR(SEARCH("Sí",H10)))</formula>
    </cfRule>
    <cfRule type="containsText" dxfId="564" priority="20" operator="containsText" text="No">
      <formula>NOT(ISERROR(SEARCH("No",H10)))</formula>
    </cfRule>
  </conditionalFormatting>
  <conditionalFormatting sqref="I10:I13">
    <cfRule type="containsText" dxfId="563" priority="16" operator="containsText" text="Bajo">
      <formula>NOT(ISERROR(SEARCH("Bajo",I10)))</formula>
    </cfRule>
    <cfRule type="containsText" dxfId="562" priority="17" operator="containsText" text="Medio">
      <formula>NOT(ISERROR(SEARCH("Medio",I10)))</formula>
    </cfRule>
    <cfRule type="containsText" dxfId="561" priority="18" operator="containsText" text="Alto">
      <formula>NOT(ISERROR(SEARCH("Alto",I10)))</formula>
    </cfRule>
  </conditionalFormatting>
  <conditionalFormatting sqref="E14">
    <cfRule type="cellIs" dxfId="560" priority="13" operator="between">
      <formula>8</formula>
      <formula>16</formula>
    </cfRule>
    <cfRule type="cellIs" dxfId="559" priority="14" operator="between">
      <formula>4</formula>
      <formula>7.99</formula>
    </cfRule>
    <cfRule type="cellIs" dxfId="558" priority="15" operator="between">
      <formula>1</formula>
      <formula>3.99</formula>
    </cfRule>
  </conditionalFormatting>
  <conditionalFormatting sqref="N14">
    <cfRule type="cellIs" dxfId="557" priority="7" operator="between">
      <formula>8</formula>
      <formula>16</formula>
    </cfRule>
    <cfRule type="cellIs" dxfId="556" priority="8" operator="between">
      <formula>4</formula>
      <formula>7.99</formula>
    </cfRule>
    <cfRule type="cellIs" dxfId="555" priority="9" operator="between">
      <formula>1</formula>
      <formula>3.99</formula>
    </cfRule>
  </conditionalFormatting>
  <conditionalFormatting sqref="V14">
    <cfRule type="cellIs" dxfId="554" priority="1" operator="between">
      <formula>8</formula>
      <formula>16</formula>
    </cfRule>
    <cfRule type="cellIs" dxfId="553" priority="2" operator="between">
      <formula>4</formula>
      <formula>7.99</formula>
    </cfRule>
    <cfRule type="cellIs" dxfId="55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51" t="s">
        <v>30</v>
      </c>
      <c r="H4" s="111" t="s">
        <v>38</v>
      </c>
      <c r="I4" s="125" t="s">
        <v>58</v>
      </c>
      <c r="J4" s="24"/>
      <c r="K4" s="24"/>
      <c r="L4" s="38" t="s">
        <v>39</v>
      </c>
      <c r="M4" s="38" t="s">
        <v>40</v>
      </c>
      <c r="N4" s="24"/>
      <c r="O4" s="24"/>
    </row>
    <row r="5" spans="1:22" s="41" customFormat="1" ht="54" customHeight="1" thickBot="1" x14ac:dyDescent="0.25">
      <c r="A5" s="105"/>
      <c r="B5" s="106"/>
      <c r="C5" s="218" t="str">
        <f>'2. Contratación (C)'!A14</f>
        <v>C.R9</v>
      </c>
      <c r="D5" s="219"/>
      <c r="E5" s="220" t="str">
        <f>'2. Contratación (C)'!B14</f>
        <v>Doble financiación</v>
      </c>
      <c r="F5" s="221"/>
      <c r="G5" s="142" t="str">
        <f>'2. Contratación (C)'!C14</f>
        <v>Incumplimiento de la prohibición de doble financiación.</v>
      </c>
      <c r="H5" s="39">
        <f>'2. Contratación (C)'!D14</f>
        <v>0</v>
      </c>
      <c r="I5" s="53">
        <f>'2. Contratación (C)'!E14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40" t="s">
        <v>588</v>
      </c>
      <c r="B10" s="50" t="s">
        <v>329</v>
      </c>
      <c r="C10" s="114"/>
      <c r="D10" s="114"/>
      <c r="E10" s="120">
        <f>C10*D10</f>
        <v>0</v>
      </c>
      <c r="F10" s="140" t="s">
        <v>590</v>
      </c>
      <c r="G10" s="145" t="s">
        <v>390</v>
      </c>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589</v>
      </c>
      <c r="B11" s="116" t="s">
        <v>397</v>
      </c>
      <c r="C11" s="115"/>
      <c r="D11" s="115"/>
      <c r="E11" s="120">
        <f t="shared" ref="E11" si="1">C11*D11</f>
        <v>0</v>
      </c>
      <c r="F11" s="115" t="s">
        <v>591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551" priority="24" operator="between">
      <formula>8</formula>
      <formula>16</formula>
    </cfRule>
    <cfRule type="cellIs" dxfId="550" priority="25" operator="between">
      <formula>4</formula>
      <formula>7.99</formula>
    </cfRule>
    <cfRule type="cellIs" dxfId="549" priority="26" operator="between">
      <formula>1</formula>
      <formula>3.99</formula>
    </cfRule>
  </conditionalFormatting>
  <conditionalFormatting sqref="F10">
    <cfRule type="cellIs" dxfId="548" priority="21" operator="between">
      <formula>11</formula>
      <formula>25</formula>
    </cfRule>
    <cfRule type="cellIs" dxfId="547" priority="22" operator="between">
      <formula>6</formula>
      <formula>10</formula>
    </cfRule>
    <cfRule type="cellIs" dxfId="546" priority="23" operator="between">
      <formula>0</formula>
      <formula>5</formula>
    </cfRule>
  </conditionalFormatting>
  <conditionalFormatting sqref="H10:H11">
    <cfRule type="containsText" dxfId="545" priority="19" operator="containsText" text="Sí">
      <formula>NOT(ISERROR(SEARCH("Sí",H10)))</formula>
    </cfRule>
    <cfRule type="containsText" dxfId="544" priority="20" operator="containsText" text="No">
      <formula>NOT(ISERROR(SEARCH("No",H10)))</formula>
    </cfRule>
  </conditionalFormatting>
  <conditionalFormatting sqref="I10:I11">
    <cfRule type="containsText" dxfId="543" priority="16" operator="containsText" text="Bajo">
      <formula>NOT(ISERROR(SEARCH("Bajo",I10)))</formula>
    </cfRule>
    <cfRule type="containsText" dxfId="542" priority="17" operator="containsText" text="Medio">
      <formula>NOT(ISERROR(SEARCH("Medio",I10)))</formula>
    </cfRule>
    <cfRule type="containsText" dxfId="541" priority="18" operator="containsText" text="Alto">
      <formula>NOT(ISERROR(SEARCH("Alto",I10)))</formula>
    </cfRule>
  </conditionalFormatting>
  <conditionalFormatting sqref="E12">
    <cfRule type="cellIs" dxfId="540" priority="13" operator="between">
      <formula>8</formula>
      <formula>16</formula>
    </cfRule>
    <cfRule type="cellIs" dxfId="539" priority="14" operator="between">
      <formula>4</formula>
      <formula>7.99</formula>
    </cfRule>
    <cfRule type="cellIs" dxfId="538" priority="15" operator="between">
      <formula>1</formula>
      <formula>3.99</formula>
    </cfRule>
  </conditionalFormatting>
  <conditionalFormatting sqref="N12">
    <cfRule type="cellIs" dxfId="537" priority="7" operator="between">
      <formula>8</formula>
      <formula>16</formula>
    </cfRule>
    <cfRule type="cellIs" dxfId="536" priority="8" operator="between">
      <formula>4</formula>
      <formula>7.99</formula>
    </cfRule>
    <cfRule type="cellIs" dxfId="535" priority="9" operator="between">
      <formula>1</formula>
      <formula>3.99</formula>
    </cfRule>
  </conditionalFormatting>
  <conditionalFormatting sqref="V12">
    <cfRule type="cellIs" dxfId="534" priority="1" operator="between">
      <formula>8</formula>
      <formula>16</formula>
    </cfRule>
    <cfRule type="cellIs" dxfId="533" priority="2" operator="between">
      <formula>4</formula>
      <formula>7.99</formula>
    </cfRule>
    <cfRule type="cellIs" dxfId="53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(C)'!A15</f>
        <v>C.R10</v>
      </c>
      <c r="D5" s="219"/>
      <c r="E5" s="220" t="str">
        <f>'2. Contratación (C)'!B15</f>
        <v xml:space="preserve">Incumplimiento de las obligaciones de información, comunicación y publicidad </v>
      </c>
      <c r="F5" s="221"/>
      <c r="G5" s="138" t="str">
        <f>'2. Contratación (C)'!C15</f>
        <v>No se cumple lo estipulado en la normativa nacional o europea respecto a las obligaciones de información y publicidad.</v>
      </c>
      <c r="H5" s="39">
        <f>'2. Contratación (C)'!D15</f>
        <v>0</v>
      </c>
      <c r="I5" s="53">
        <f>'2. Contratación (C)'!E15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592</v>
      </c>
      <c r="B10" s="84" t="s">
        <v>174</v>
      </c>
      <c r="C10" s="114"/>
      <c r="D10" s="114"/>
      <c r="E10" s="120">
        <f>C10*D10</f>
        <v>0</v>
      </c>
      <c r="F10" s="140" t="s">
        <v>595</v>
      </c>
      <c r="G10" s="83" t="s">
        <v>289</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593</v>
      </c>
      <c r="B11" s="50" t="s">
        <v>287</v>
      </c>
      <c r="C11" s="114"/>
      <c r="D11" s="114"/>
      <c r="E11" s="120">
        <f t="shared" ref="E11:E12" si="1">C11*D11</f>
        <v>0</v>
      </c>
      <c r="F11" s="140" t="s">
        <v>596</v>
      </c>
      <c r="G11" s="51" t="s">
        <v>214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594</v>
      </c>
      <c r="B12" s="116" t="s">
        <v>397</v>
      </c>
      <c r="C12" s="115"/>
      <c r="D12" s="115"/>
      <c r="E12" s="120">
        <f t="shared" si="1"/>
        <v>0</v>
      </c>
      <c r="F12" s="115" t="s">
        <v>597</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531" priority="24" operator="between">
      <formula>8</formula>
      <formula>16</formula>
    </cfRule>
    <cfRule type="cellIs" dxfId="530" priority="25" operator="between">
      <formula>4</formula>
      <formula>7.99</formula>
    </cfRule>
    <cfRule type="cellIs" dxfId="529" priority="26" operator="between">
      <formula>1</formula>
      <formula>3.99</formula>
    </cfRule>
  </conditionalFormatting>
  <conditionalFormatting sqref="F10:F11">
    <cfRule type="cellIs" dxfId="528" priority="21" operator="between">
      <formula>11</formula>
      <formula>25</formula>
    </cfRule>
    <cfRule type="cellIs" dxfId="527" priority="22" operator="between">
      <formula>6</formula>
      <formula>10</formula>
    </cfRule>
    <cfRule type="cellIs" dxfId="526" priority="23" operator="between">
      <formula>0</formula>
      <formula>5</formula>
    </cfRule>
  </conditionalFormatting>
  <conditionalFormatting sqref="H10:H12">
    <cfRule type="containsText" dxfId="525" priority="19" operator="containsText" text="Sí">
      <formula>NOT(ISERROR(SEARCH("Sí",H10)))</formula>
    </cfRule>
    <cfRule type="containsText" dxfId="524" priority="20" operator="containsText" text="No">
      <formula>NOT(ISERROR(SEARCH("No",H10)))</formula>
    </cfRule>
  </conditionalFormatting>
  <conditionalFormatting sqref="I10:I12">
    <cfRule type="containsText" dxfId="523" priority="16" operator="containsText" text="Bajo">
      <formula>NOT(ISERROR(SEARCH("Bajo",I10)))</formula>
    </cfRule>
    <cfRule type="containsText" dxfId="522" priority="17" operator="containsText" text="Medio">
      <formula>NOT(ISERROR(SEARCH("Medio",I10)))</formula>
    </cfRule>
    <cfRule type="containsText" dxfId="521" priority="18" operator="containsText" text="Alto">
      <formula>NOT(ISERROR(SEARCH("Alto",I10)))</formula>
    </cfRule>
  </conditionalFormatting>
  <conditionalFormatting sqref="E13">
    <cfRule type="cellIs" dxfId="520" priority="13" operator="between">
      <formula>8</formula>
      <formula>16</formula>
    </cfRule>
    <cfRule type="cellIs" dxfId="519" priority="14" operator="between">
      <formula>4</formula>
      <formula>7.99</formula>
    </cfRule>
    <cfRule type="cellIs" dxfId="518" priority="15" operator="between">
      <formula>1</formula>
      <formula>3.99</formula>
    </cfRule>
  </conditionalFormatting>
  <conditionalFormatting sqref="N13">
    <cfRule type="cellIs" dxfId="517" priority="7" operator="between">
      <formula>8</formula>
      <formula>16</formula>
    </cfRule>
    <cfRule type="cellIs" dxfId="516" priority="8" operator="between">
      <formula>4</formula>
      <formula>7.99</formula>
    </cfRule>
    <cfRule type="cellIs" dxfId="515" priority="9" operator="between">
      <formula>1</formula>
      <formula>3.99</formula>
    </cfRule>
  </conditionalFormatting>
  <conditionalFormatting sqref="V13">
    <cfRule type="cellIs" dxfId="514" priority="1" operator="between">
      <formula>8</formula>
      <formula>16</formula>
    </cfRule>
    <cfRule type="cellIs" dxfId="513" priority="2" operator="between">
      <formula>4</formula>
      <formula>7.99</formula>
    </cfRule>
    <cfRule type="cellIs" dxfId="51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(C)'!A16</f>
        <v>C.R11</v>
      </c>
      <c r="D5" s="219"/>
      <c r="E5" s="220" t="str">
        <f>'2. Contratación (C)'!B16</f>
        <v>Pérdida de pista de auditoría</v>
      </c>
      <c r="F5" s="221"/>
      <c r="G5" s="138" t="str">
        <f>'2. Contratación (C)'!C16</f>
        <v>No se garantiza la conservación de toda la documentación y registros contables para disponer de una pista de auditoría adecuada</v>
      </c>
      <c r="H5" s="39">
        <f>'2. Contratación (C)'!D16</f>
        <v>0</v>
      </c>
      <c r="I5" s="53">
        <f>'2. Contratación (C)'!E16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598</v>
      </c>
      <c r="B10" s="70" t="s">
        <v>215</v>
      </c>
      <c r="C10" s="114"/>
      <c r="D10" s="114"/>
      <c r="E10" s="120">
        <f>C10*D10</f>
        <v>0</v>
      </c>
      <c r="F10" s="140" t="s">
        <v>602</v>
      </c>
      <c r="G10" s="83" t="s">
        <v>259</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599</v>
      </c>
      <c r="B11" s="47" t="s">
        <v>303</v>
      </c>
      <c r="C11" s="114"/>
      <c r="D11" s="114"/>
      <c r="E11" s="120">
        <f>C11*D11</f>
        <v>0</v>
      </c>
      <c r="F11" s="140" t="s">
        <v>603</v>
      </c>
      <c r="G11" s="45"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customHeight="1" x14ac:dyDescent="0.2">
      <c r="A12" s="140" t="s">
        <v>600</v>
      </c>
      <c r="B12" s="50" t="s">
        <v>340</v>
      </c>
      <c r="C12" s="114"/>
      <c r="D12" s="114"/>
      <c r="E12" s="120">
        <f t="shared" ref="E12:E13" si="1">C12*D12</f>
        <v>0</v>
      </c>
      <c r="F12" s="140" t="s">
        <v>604</v>
      </c>
      <c r="G12" s="154" t="s">
        <v>342</v>
      </c>
      <c r="H12" s="115"/>
      <c r="I12" s="115"/>
      <c r="J12" s="114"/>
      <c r="K12" s="114"/>
      <c r="L12" s="139" t="str">
        <f t="shared" si="0"/>
        <v/>
      </c>
      <c r="M12" s="139" t="str">
        <f t="shared" si="0"/>
        <v/>
      </c>
      <c r="N12" s="120" t="e">
        <f t="shared" ref="N12:N13" si="2">L12*M12</f>
        <v>#VALUE!</v>
      </c>
      <c r="O12" s="117"/>
      <c r="P12" s="117"/>
      <c r="Q12" s="117"/>
      <c r="R12" s="114"/>
      <c r="S12" s="114"/>
      <c r="T12" s="139" t="str">
        <f t="shared" ref="T12:T13" si="3">IF(ISNUMBER($L12),IF($L12+R12&gt;1,$L12+R12,1),"")</f>
        <v/>
      </c>
      <c r="U12" s="139" t="str">
        <f t="shared" ref="U12:U13" si="4">IF(ISNUMBER($M12),IF($M12+S12&gt;1,$M12+S12,1),"")</f>
        <v/>
      </c>
      <c r="V12" s="120" t="e">
        <f t="shared" ref="V12:V13" si="5">T12*U12</f>
        <v>#VALUE!</v>
      </c>
    </row>
    <row r="13" spans="1:22" ht="72" customHeight="1" x14ac:dyDescent="0.2">
      <c r="A13" s="115" t="s">
        <v>601</v>
      </c>
      <c r="B13" s="116" t="s">
        <v>397</v>
      </c>
      <c r="C13" s="115"/>
      <c r="D13" s="115"/>
      <c r="E13" s="120">
        <f t="shared" si="1"/>
        <v>0</v>
      </c>
      <c r="F13" s="115" t="s">
        <v>605</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11" priority="24" operator="between">
      <formula>8</formula>
      <formula>16</formula>
    </cfRule>
    <cfRule type="cellIs" dxfId="510" priority="25" operator="between">
      <formula>4</formula>
      <formula>7.99</formula>
    </cfRule>
    <cfRule type="cellIs" dxfId="509" priority="26" operator="between">
      <formula>1</formula>
      <formula>3.99</formula>
    </cfRule>
  </conditionalFormatting>
  <conditionalFormatting sqref="F10:F12">
    <cfRule type="cellIs" dxfId="508" priority="21" operator="between">
      <formula>11</formula>
      <formula>25</formula>
    </cfRule>
    <cfRule type="cellIs" dxfId="507" priority="22" operator="between">
      <formula>6</formula>
      <formula>10</formula>
    </cfRule>
    <cfRule type="cellIs" dxfId="506" priority="23" operator="between">
      <formula>0</formula>
      <formula>5</formula>
    </cfRule>
  </conditionalFormatting>
  <conditionalFormatting sqref="H10:H13">
    <cfRule type="containsText" dxfId="505" priority="19" operator="containsText" text="Sí">
      <formula>NOT(ISERROR(SEARCH("Sí",H10)))</formula>
    </cfRule>
    <cfRule type="containsText" dxfId="504" priority="20" operator="containsText" text="No">
      <formula>NOT(ISERROR(SEARCH("No",H10)))</formula>
    </cfRule>
  </conditionalFormatting>
  <conditionalFormatting sqref="I10:I13">
    <cfRule type="containsText" dxfId="503" priority="16" operator="containsText" text="Bajo">
      <formula>NOT(ISERROR(SEARCH("Bajo",I10)))</formula>
    </cfRule>
    <cfRule type="containsText" dxfId="502" priority="17" operator="containsText" text="Medio">
      <formula>NOT(ISERROR(SEARCH("Medio",I10)))</formula>
    </cfRule>
    <cfRule type="containsText" dxfId="501" priority="18" operator="containsText" text="Alto">
      <formula>NOT(ISERROR(SEARCH("Alto",I10)))</formula>
    </cfRule>
  </conditionalFormatting>
  <conditionalFormatting sqref="E14">
    <cfRule type="cellIs" dxfId="500" priority="13" operator="between">
      <formula>8</formula>
      <formula>16</formula>
    </cfRule>
    <cfRule type="cellIs" dxfId="499" priority="14" operator="between">
      <formula>4</formula>
      <formula>7.99</formula>
    </cfRule>
    <cfRule type="cellIs" dxfId="498" priority="15" operator="between">
      <formula>1</formula>
      <formula>3.99</formula>
    </cfRule>
  </conditionalFormatting>
  <conditionalFormatting sqref="N14">
    <cfRule type="cellIs" dxfId="497" priority="7" operator="between">
      <formula>8</formula>
      <formula>16</formula>
    </cfRule>
    <cfRule type="cellIs" dxfId="496" priority="8" operator="between">
      <formula>4</formula>
      <formula>7.99</formula>
    </cfRule>
    <cfRule type="cellIs" dxfId="495" priority="9" operator="between">
      <formula>1</formula>
      <formula>3.99</formula>
    </cfRule>
  </conditionalFormatting>
  <conditionalFormatting sqref="V14">
    <cfRule type="cellIs" dxfId="494" priority="1" operator="between">
      <formula>8</formula>
      <formula>16</formula>
    </cfRule>
    <cfRule type="cellIs" dxfId="493" priority="2" operator="between">
      <formula>4</formula>
      <formula>7.99</formula>
    </cfRule>
    <cfRule type="cellIs" dxfId="49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(C)'!A17</f>
        <v>C.RX</v>
      </c>
      <c r="D5" s="219"/>
      <c r="E5" s="220" t="str">
        <f>'2. Contratación (C)'!B17</f>
        <v>Incluir la denominación de riesgos adicionales...</v>
      </c>
      <c r="F5" s="221"/>
      <c r="G5" s="138" t="str">
        <f>'2. Contratación (C)'!C17</f>
        <v>Incluir la descripción de riesgos adicionales...</v>
      </c>
      <c r="H5" s="39">
        <f>'2. Contratación (C)'!D17</f>
        <v>0</v>
      </c>
      <c r="I5" s="53">
        <f>'2. Contratación (C)'!E17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606</v>
      </c>
      <c r="B10" s="44"/>
      <c r="C10" s="114"/>
      <c r="D10" s="114"/>
      <c r="E10" s="120">
        <f>C10*D10</f>
        <v>0</v>
      </c>
      <c r="F10" s="140" t="s">
        <v>608</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607</v>
      </c>
      <c r="B11" s="116" t="s">
        <v>397</v>
      </c>
      <c r="C11" s="115"/>
      <c r="D11" s="115"/>
      <c r="E11" s="120">
        <f t="shared" ref="E11" si="1">C11*D11</f>
        <v>0</v>
      </c>
      <c r="F11" s="115" t="s">
        <v>609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491" priority="24" operator="between">
      <formula>8</formula>
      <formula>16</formula>
    </cfRule>
    <cfRule type="cellIs" dxfId="490" priority="25" operator="between">
      <formula>4</formula>
      <formula>7.99</formula>
    </cfRule>
    <cfRule type="cellIs" dxfId="489" priority="26" operator="between">
      <formula>1</formula>
      <formula>3.99</formula>
    </cfRule>
  </conditionalFormatting>
  <conditionalFormatting sqref="F10">
    <cfRule type="cellIs" dxfId="488" priority="21" operator="between">
      <formula>11</formula>
      <formula>25</formula>
    </cfRule>
    <cfRule type="cellIs" dxfId="487" priority="22" operator="between">
      <formula>6</formula>
      <formula>10</formula>
    </cfRule>
    <cfRule type="cellIs" dxfId="486" priority="23" operator="between">
      <formula>0</formula>
      <formula>5</formula>
    </cfRule>
  </conditionalFormatting>
  <conditionalFormatting sqref="H10:H11">
    <cfRule type="containsText" dxfId="485" priority="19" operator="containsText" text="Sí">
      <formula>NOT(ISERROR(SEARCH("Sí",H10)))</formula>
    </cfRule>
    <cfRule type="containsText" dxfId="484" priority="20" operator="containsText" text="No">
      <formula>NOT(ISERROR(SEARCH("No",H10)))</formula>
    </cfRule>
  </conditionalFormatting>
  <conditionalFormatting sqref="I10:I11">
    <cfRule type="containsText" dxfId="483" priority="16" operator="containsText" text="Bajo">
      <formula>NOT(ISERROR(SEARCH("Bajo",I10)))</formula>
    </cfRule>
    <cfRule type="containsText" dxfId="482" priority="17" operator="containsText" text="Medio">
      <formula>NOT(ISERROR(SEARCH("Medio",I10)))</formula>
    </cfRule>
    <cfRule type="containsText" dxfId="481" priority="18" operator="containsText" text="Alto">
      <formula>NOT(ISERROR(SEARCH("Alto",I10)))</formula>
    </cfRule>
  </conditionalFormatting>
  <conditionalFormatting sqref="E12">
    <cfRule type="cellIs" dxfId="480" priority="13" operator="between">
      <formula>8</formula>
      <formula>16</formula>
    </cfRule>
    <cfRule type="cellIs" dxfId="479" priority="14" operator="between">
      <formula>4</formula>
      <formula>7.99</formula>
    </cfRule>
    <cfRule type="cellIs" dxfId="478" priority="15" operator="between">
      <formula>1</formula>
      <formula>3.99</formula>
    </cfRule>
  </conditionalFormatting>
  <conditionalFormatting sqref="N12">
    <cfRule type="cellIs" dxfId="477" priority="7" operator="between">
      <formula>8</formula>
      <formula>16</formula>
    </cfRule>
    <cfRule type="cellIs" dxfId="476" priority="8" operator="between">
      <formula>4</formula>
      <formula>7.99</formula>
    </cfRule>
    <cfRule type="cellIs" dxfId="475" priority="9" operator="between">
      <formula>1</formula>
      <formula>3.99</formula>
    </cfRule>
  </conditionalFormatting>
  <conditionalFormatting sqref="V12">
    <cfRule type="cellIs" dxfId="474" priority="1" operator="between">
      <formula>8</formula>
      <formula>16</formula>
    </cfRule>
    <cfRule type="cellIs" dxfId="473" priority="2" operator="between">
      <formula>4</formula>
      <formula>7.99</formula>
    </cfRule>
    <cfRule type="cellIs" dxfId="47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601"/>
  <sheetViews>
    <sheetView zoomScaleNormal="100" zoomScalePageLayoutView="125" workbookViewId="0"/>
  </sheetViews>
  <sheetFormatPr baseColWidth="10" defaultColWidth="8.7109375" defaultRowHeight="15.75" x14ac:dyDescent="0.25"/>
  <cols>
    <col min="1" max="1" width="12.28515625" style="34" customWidth="1"/>
    <col min="2" max="2" width="37.42578125" style="35" customWidth="1"/>
    <col min="3" max="3" width="51.42578125" style="35" customWidth="1"/>
    <col min="4" max="4" width="31.7109375" style="36" bestFit="1" customWidth="1"/>
    <col min="5" max="5" width="17.7109375" style="36" bestFit="1" customWidth="1"/>
    <col min="6" max="6" width="13.5703125" style="21" customWidth="1"/>
    <col min="7" max="7" width="13.7109375" style="21" customWidth="1"/>
    <col min="8" max="16384" width="8.7109375" style="21"/>
  </cols>
  <sheetData>
    <row r="1" spans="1:9" ht="12.75" x14ac:dyDescent="0.2">
      <c r="A1" s="17"/>
      <c r="B1" s="18"/>
      <c r="C1" s="19"/>
      <c r="D1" s="19"/>
      <c r="E1" s="19"/>
      <c r="F1" s="20"/>
      <c r="G1" s="20"/>
      <c r="H1" s="20"/>
      <c r="I1" s="20"/>
    </row>
    <row r="2" spans="1:9" x14ac:dyDescent="0.25">
      <c r="A2" s="149" t="s">
        <v>313</v>
      </c>
      <c r="B2" s="18"/>
      <c r="C2" s="19"/>
      <c r="D2" s="19"/>
      <c r="E2" s="19"/>
      <c r="F2" s="20"/>
      <c r="G2" s="20"/>
      <c r="H2" s="20"/>
      <c r="I2" s="20"/>
    </row>
    <row r="3" spans="1:9" ht="12.75" x14ac:dyDescent="0.2">
      <c r="A3" s="17"/>
      <c r="B3" s="18"/>
      <c r="C3" s="19"/>
      <c r="D3" s="19"/>
      <c r="E3" s="19"/>
      <c r="F3" s="20"/>
      <c r="G3" s="20"/>
      <c r="H3" s="20"/>
      <c r="I3" s="20"/>
    </row>
    <row r="4" spans="1:9" s="23" customFormat="1" ht="38.25" customHeight="1" x14ac:dyDescent="0.2">
      <c r="A4" s="197" t="s">
        <v>27</v>
      </c>
      <c r="B4" s="198"/>
      <c r="C4" s="198"/>
      <c r="D4" s="198"/>
      <c r="E4" s="199"/>
      <c r="F4" s="197" t="s">
        <v>307</v>
      </c>
      <c r="G4" s="199"/>
      <c r="H4" s="22"/>
      <c r="I4" s="22"/>
    </row>
    <row r="5" spans="1:9" s="25" customFormat="1" ht="48" x14ac:dyDescent="0.25">
      <c r="A5" s="135" t="s">
        <v>28</v>
      </c>
      <c r="B5" s="126" t="s">
        <v>29</v>
      </c>
      <c r="C5" s="126" t="s">
        <v>30</v>
      </c>
      <c r="D5" s="133" t="s">
        <v>361</v>
      </c>
      <c r="E5" s="146" t="s">
        <v>58</v>
      </c>
      <c r="F5" s="126" t="s">
        <v>304</v>
      </c>
      <c r="G5" s="126" t="s">
        <v>305</v>
      </c>
      <c r="H5" s="24"/>
      <c r="I5" s="24"/>
    </row>
    <row r="6" spans="1:9" ht="36" x14ac:dyDescent="0.2">
      <c r="A6" s="60" t="s">
        <v>778</v>
      </c>
      <c r="B6" s="62" t="s">
        <v>107</v>
      </c>
      <c r="C6" s="26" t="s">
        <v>109</v>
      </c>
      <c r="D6" s="132"/>
      <c r="E6" s="132"/>
      <c r="F6" s="119" t="e">
        <f>'CV.R1'!N14</f>
        <v>#DIV/0!</v>
      </c>
      <c r="G6" s="119" t="e">
        <f>'CV.R1'!V14</f>
        <v>#DIV/0!</v>
      </c>
      <c r="H6" s="20"/>
      <c r="I6" s="20"/>
    </row>
    <row r="7" spans="1:9" ht="59.25" customHeight="1" x14ac:dyDescent="0.2">
      <c r="A7" s="60" t="s">
        <v>779</v>
      </c>
      <c r="B7" s="62" t="s">
        <v>189</v>
      </c>
      <c r="C7" s="28" t="s">
        <v>110</v>
      </c>
      <c r="D7" s="132"/>
      <c r="E7" s="132"/>
      <c r="F7" s="119" t="e">
        <f>'CV.R2'!N16</f>
        <v>#DIV/0!</v>
      </c>
      <c r="G7" s="119" t="e">
        <f>'CV.R2'!V16</f>
        <v>#DIV/0!</v>
      </c>
      <c r="H7" s="20"/>
      <c r="I7" s="20"/>
    </row>
    <row r="8" spans="1:9" ht="60" x14ac:dyDescent="0.2">
      <c r="A8" s="60" t="s">
        <v>780</v>
      </c>
      <c r="B8" s="62" t="s">
        <v>52</v>
      </c>
      <c r="C8" s="28" t="s">
        <v>67</v>
      </c>
      <c r="D8" s="132"/>
      <c r="E8" s="132"/>
      <c r="F8" s="119" t="e">
        <f>'CV.R3'!N13</f>
        <v>#DIV/0!</v>
      </c>
      <c r="G8" s="119" t="e">
        <f>'CV.R3'!V13</f>
        <v>#DIV/0!</v>
      </c>
      <c r="H8" s="20"/>
      <c r="I8" s="20"/>
    </row>
    <row r="9" spans="1:9" ht="48" x14ac:dyDescent="0.2">
      <c r="A9" s="60" t="s">
        <v>781</v>
      </c>
      <c r="B9" s="62" t="s">
        <v>335</v>
      </c>
      <c r="C9" s="28" t="s">
        <v>112</v>
      </c>
      <c r="D9" s="132"/>
      <c r="E9" s="132"/>
      <c r="F9" s="119" t="e">
        <f>'CV.R4'!N12</f>
        <v>#DIV/0!</v>
      </c>
      <c r="G9" s="119" t="e">
        <f>'CV.R4'!V12</f>
        <v>#DIV/0!</v>
      </c>
      <c r="H9" s="20"/>
      <c r="I9" s="20"/>
    </row>
    <row r="10" spans="1:9" ht="45" customHeight="1" x14ac:dyDescent="0.2">
      <c r="A10" s="60" t="s">
        <v>782</v>
      </c>
      <c r="B10" s="62" t="s">
        <v>53</v>
      </c>
      <c r="C10" s="26" t="s">
        <v>113</v>
      </c>
      <c r="D10" s="132"/>
      <c r="E10" s="132"/>
      <c r="F10" s="119" t="e">
        <f>'CV.R5'!N12</f>
        <v>#DIV/0!</v>
      </c>
      <c r="G10" s="119" t="e">
        <f>'CV.R5'!V12</f>
        <v>#DIV/0!</v>
      </c>
      <c r="H10" s="20"/>
      <c r="I10" s="20"/>
    </row>
    <row r="11" spans="1:9" ht="45.75" customHeight="1" x14ac:dyDescent="0.2">
      <c r="A11" s="60" t="s">
        <v>783</v>
      </c>
      <c r="B11" s="63" t="s">
        <v>114</v>
      </c>
      <c r="C11" s="148" t="s">
        <v>288</v>
      </c>
      <c r="D11" s="132"/>
      <c r="E11" s="132"/>
      <c r="F11" s="119" t="e">
        <f>'CV.R6'!N13</f>
        <v>#DIV/0!</v>
      </c>
      <c r="G11" s="119" t="e">
        <f>'CV.R6'!V13</f>
        <v>#DIV/0!</v>
      </c>
      <c r="H11" s="20"/>
      <c r="I11" s="20"/>
    </row>
    <row r="12" spans="1:9" ht="24" x14ac:dyDescent="0.2">
      <c r="A12" s="60" t="s">
        <v>784</v>
      </c>
      <c r="B12" s="62" t="s">
        <v>56</v>
      </c>
      <c r="C12" s="147" t="s">
        <v>98</v>
      </c>
      <c r="D12" s="132"/>
      <c r="E12" s="132"/>
      <c r="F12" s="119" t="e">
        <f>'CV.R7'!N14</f>
        <v>#DIV/0!</v>
      </c>
      <c r="G12" s="119" t="e">
        <f>'CV.R7'!V14</f>
        <v>#DIV/0!</v>
      </c>
      <c r="H12" s="20"/>
      <c r="I12" s="20"/>
    </row>
    <row r="13" spans="1:9" ht="29.25" customHeight="1" x14ac:dyDescent="0.2">
      <c r="A13" s="144" t="s">
        <v>785</v>
      </c>
      <c r="B13" s="132" t="s">
        <v>130</v>
      </c>
      <c r="C13" s="132" t="s">
        <v>129</v>
      </c>
      <c r="D13" s="132"/>
      <c r="E13" s="132"/>
      <c r="F13" s="119" t="e">
        <f>'CV.RX'!N12</f>
        <v>#DIV/0!</v>
      </c>
      <c r="G13" s="119" t="e">
        <f>'CV.RX'!V12</f>
        <v>#DIV/0!</v>
      </c>
      <c r="H13" s="20"/>
      <c r="I13" s="20"/>
    </row>
    <row r="14" spans="1:9" s="31" customFormat="1" ht="36" x14ac:dyDescent="0.2">
      <c r="A14" s="29"/>
      <c r="B14" s="19"/>
      <c r="C14" s="19"/>
      <c r="D14" s="19"/>
      <c r="E14" s="159" t="s">
        <v>368</v>
      </c>
      <c r="F14" s="119" t="e">
        <f>ROUND(SUM(F6:F13)/COUNT(F6:F13),2)</f>
        <v>#DIV/0!</v>
      </c>
      <c r="G14" s="119" t="e">
        <f>ROUND(SUM(G6:G13)/COUNT(G6:G13),2)</f>
        <v>#DIV/0!</v>
      </c>
      <c r="H14" s="30"/>
      <c r="I14" s="30"/>
    </row>
    <row r="15" spans="1:9" s="31" customFormat="1" ht="12.75" x14ac:dyDescent="0.2">
      <c r="A15" s="29"/>
      <c r="B15" s="19"/>
      <c r="C15" s="19"/>
      <c r="D15" s="19"/>
      <c r="E15" s="19"/>
      <c r="F15" s="30"/>
      <c r="G15" s="30"/>
      <c r="H15" s="30"/>
      <c r="I15" s="30"/>
    </row>
    <row r="16" spans="1:9" s="31" customFormat="1" ht="12.75" x14ac:dyDescent="0.2">
      <c r="A16" s="29"/>
      <c r="B16" s="19"/>
      <c r="C16" s="19"/>
      <c r="D16" s="19"/>
      <c r="E16" s="19"/>
      <c r="F16" s="30"/>
      <c r="G16" s="30"/>
      <c r="H16" s="30"/>
      <c r="I16" s="30"/>
    </row>
    <row r="17" spans="1:9" s="31" customFormat="1" ht="12.75" x14ac:dyDescent="0.2">
      <c r="A17" s="29"/>
      <c r="B17" s="19"/>
      <c r="C17" s="92"/>
      <c r="D17" s="19"/>
      <c r="E17" s="19"/>
      <c r="F17" s="30"/>
      <c r="G17" s="30"/>
      <c r="H17" s="30"/>
      <c r="I17" s="30"/>
    </row>
    <row r="18" spans="1:9" s="31" customFormat="1" ht="12.75" x14ac:dyDescent="0.2">
      <c r="A18" s="29"/>
      <c r="B18" s="19"/>
      <c r="C18" s="92"/>
      <c r="D18" s="19"/>
      <c r="E18" s="19"/>
      <c r="F18" s="30"/>
      <c r="G18" s="30"/>
      <c r="H18" s="30"/>
      <c r="I18" s="30"/>
    </row>
    <row r="19" spans="1:9" s="31" customFormat="1" ht="12.75" x14ac:dyDescent="0.2">
      <c r="A19" s="29"/>
      <c r="B19" s="19"/>
      <c r="C19" s="93"/>
      <c r="D19" s="19"/>
      <c r="E19" s="19"/>
      <c r="F19" s="30"/>
      <c r="G19" s="30"/>
      <c r="H19" s="30"/>
      <c r="I19" s="30"/>
    </row>
    <row r="20" spans="1:9" s="31" customFormat="1" x14ac:dyDescent="0.25">
      <c r="A20" s="32"/>
      <c r="B20" s="33"/>
      <c r="C20" s="94"/>
      <c r="D20" s="33"/>
      <c r="E20" s="33"/>
    </row>
    <row r="21" spans="1:9" s="31" customFormat="1" x14ac:dyDescent="0.25">
      <c r="A21" s="32"/>
      <c r="B21" s="33"/>
      <c r="C21" s="94"/>
      <c r="D21" s="33"/>
      <c r="E21" s="33"/>
    </row>
    <row r="22" spans="1:9" s="31" customFormat="1" x14ac:dyDescent="0.25">
      <c r="A22" s="32"/>
      <c r="B22" s="33"/>
      <c r="C22" s="33"/>
      <c r="D22" s="33"/>
      <c r="E22" s="33"/>
    </row>
    <row r="23" spans="1:9" s="31" customFormat="1" x14ac:dyDescent="0.25">
      <c r="A23" s="32"/>
      <c r="B23" s="33"/>
      <c r="C23" s="33"/>
      <c r="D23" s="33"/>
      <c r="E23" s="33"/>
    </row>
    <row r="24" spans="1:9" s="31" customFormat="1" x14ac:dyDescent="0.25">
      <c r="A24" s="32"/>
      <c r="B24" s="33"/>
      <c r="C24" s="33"/>
      <c r="D24" s="33"/>
      <c r="E24" s="33"/>
    </row>
    <row r="25" spans="1:9" s="31" customFormat="1" x14ac:dyDescent="0.25">
      <c r="A25" s="32"/>
      <c r="B25" s="33"/>
      <c r="C25" s="33"/>
      <c r="D25" s="33"/>
      <c r="E25" s="33"/>
    </row>
    <row r="26" spans="1:9" s="31" customFormat="1" x14ac:dyDescent="0.25">
      <c r="A26" s="32"/>
      <c r="B26" s="33"/>
      <c r="C26" s="33"/>
      <c r="D26" s="33"/>
      <c r="E26" s="33"/>
    </row>
    <row r="27" spans="1:9" s="31" customFormat="1" x14ac:dyDescent="0.25">
      <c r="A27" s="32"/>
      <c r="B27" s="33"/>
      <c r="C27" s="33"/>
      <c r="D27" s="33"/>
      <c r="E27" s="33"/>
    </row>
    <row r="28" spans="1:9" s="31" customFormat="1" x14ac:dyDescent="0.25">
      <c r="A28" s="32"/>
      <c r="B28" s="33"/>
      <c r="C28" s="33"/>
      <c r="D28" s="33"/>
      <c r="E28" s="33"/>
    </row>
    <row r="29" spans="1:9" s="31" customFormat="1" x14ac:dyDescent="0.25">
      <c r="A29" s="32"/>
      <c r="B29" s="33"/>
      <c r="C29" s="33"/>
      <c r="D29" s="33"/>
      <c r="E29" s="33"/>
    </row>
    <row r="30" spans="1:9" s="31" customFormat="1" x14ac:dyDescent="0.25">
      <c r="A30" s="32"/>
      <c r="B30" s="33"/>
      <c r="C30" s="33"/>
      <c r="D30" s="33"/>
      <c r="E30" s="33"/>
    </row>
    <row r="31" spans="1:9" s="31" customFormat="1" x14ac:dyDescent="0.25">
      <c r="A31" s="32"/>
      <c r="B31" s="33"/>
      <c r="C31" s="33"/>
      <c r="D31" s="33"/>
      <c r="E31" s="33"/>
    </row>
    <row r="32" spans="1:9" s="31" customFormat="1" x14ac:dyDescent="0.25">
      <c r="A32" s="32"/>
      <c r="B32" s="33"/>
      <c r="C32" s="33"/>
      <c r="D32" s="33"/>
      <c r="E32" s="33"/>
    </row>
    <row r="33" spans="1:5" s="31" customFormat="1" x14ac:dyDescent="0.25">
      <c r="A33" s="32"/>
      <c r="B33" s="33"/>
      <c r="C33" s="33"/>
      <c r="D33" s="33"/>
      <c r="E33" s="33"/>
    </row>
    <row r="34" spans="1:5" s="31" customFormat="1" x14ac:dyDescent="0.25">
      <c r="A34" s="32"/>
      <c r="B34" s="33"/>
      <c r="C34" s="33"/>
      <c r="D34" s="33"/>
      <c r="E34" s="33"/>
    </row>
    <row r="35" spans="1:5" s="31" customFormat="1" x14ac:dyDescent="0.25">
      <c r="A35" s="32"/>
      <c r="B35" s="33"/>
      <c r="C35" s="33"/>
      <c r="D35" s="33"/>
      <c r="E35" s="33"/>
    </row>
    <row r="36" spans="1:5" s="31" customFormat="1" x14ac:dyDescent="0.25">
      <c r="A36" s="32"/>
      <c r="B36" s="33"/>
      <c r="C36" s="33"/>
      <c r="D36" s="33"/>
      <c r="E36" s="33"/>
    </row>
    <row r="37" spans="1:5" s="31" customFormat="1" hidden="1" x14ac:dyDescent="0.25">
      <c r="A37" s="32"/>
      <c r="B37" s="33"/>
      <c r="C37" s="33"/>
      <c r="D37" s="33"/>
      <c r="E37" s="33"/>
    </row>
    <row r="38" spans="1:5" s="31" customFormat="1" hidden="1" x14ac:dyDescent="0.25">
      <c r="A38" s="32"/>
      <c r="B38" s="33"/>
      <c r="C38" s="33"/>
      <c r="D38" s="33"/>
      <c r="E38" s="33"/>
    </row>
    <row r="39" spans="1:5" s="31" customFormat="1" x14ac:dyDescent="0.25">
      <c r="A39" s="32"/>
      <c r="B39" s="33"/>
      <c r="C39" s="33"/>
      <c r="D39" s="33"/>
      <c r="E39" s="33"/>
    </row>
    <row r="40" spans="1:5" s="31" customFormat="1" x14ac:dyDescent="0.25">
      <c r="A40" s="32"/>
      <c r="B40" s="33"/>
      <c r="C40" s="33"/>
      <c r="D40" s="33"/>
      <c r="E40" s="33"/>
    </row>
    <row r="41" spans="1:5" s="31" customFormat="1" x14ac:dyDescent="0.25">
      <c r="A41" s="32"/>
      <c r="B41" s="33"/>
      <c r="C41" s="33"/>
      <c r="D41" s="33"/>
      <c r="E41" s="33"/>
    </row>
    <row r="42" spans="1:5" s="31" customFormat="1" x14ac:dyDescent="0.25">
      <c r="A42" s="32"/>
      <c r="B42" s="33"/>
      <c r="C42" s="33"/>
      <c r="D42" s="33"/>
      <c r="E42" s="33"/>
    </row>
    <row r="43" spans="1:5" s="31" customFormat="1" x14ac:dyDescent="0.25">
      <c r="A43" s="32"/>
      <c r="B43" s="33"/>
      <c r="C43" s="33"/>
      <c r="D43" s="33"/>
      <c r="E43" s="33"/>
    </row>
    <row r="44" spans="1:5" s="31" customFormat="1" x14ac:dyDescent="0.25">
      <c r="A44" s="32"/>
      <c r="B44" s="33"/>
      <c r="C44" s="33"/>
      <c r="D44" s="33"/>
      <c r="E44" s="33"/>
    </row>
    <row r="45" spans="1:5" s="31" customFormat="1" x14ac:dyDescent="0.25">
      <c r="A45" s="32"/>
      <c r="B45" s="33"/>
      <c r="C45" s="33"/>
      <c r="D45" s="33"/>
      <c r="E45" s="33"/>
    </row>
    <row r="46" spans="1:5" s="31" customFormat="1" x14ac:dyDescent="0.25">
      <c r="A46" s="32"/>
      <c r="B46" s="33"/>
      <c r="C46" s="33"/>
      <c r="D46" s="33"/>
      <c r="E46" s="33"/>
    </row>
    <row r="47" spans="1:5" s="31" customFormat="1" x14ac:dyDescent="0.25">
      <c r="A47" s="32"/>
      <c r="B47" s="33"/>
      <c r="C47" s="33"/>
      <c r="D47" s="33"/>
      <c r="E47" s="33"/>
    </row>
    <row r="48" spans="1:5"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ht="15.75" hidden="1" customHeight="1" x14ac:dyDescent="0.25">
      <c r="A53" s="32"/>
      <c r="B53" s="33"/>
      <c r="C53" s="33"/>
      <c r="D53" s="33"/>
      <c r="E53" s="33"/>
    </row>
    <row r="54" spans="1:5" s="31" customFormat="1" ht="15.75" hidden="1" customHeight="1" x14ac:dyDescent="0.25">
      <c r="A54" s="32"/>
      <c r="B54" s="33"/>
      <c r="C54" s="33"/>
      <c r="D54" s="33"/>
      <c r="E54" s="33"/>
    </row>
    <row r="55" spans="1:5" s="31" customFormat="1" ht="15.75" hidden="1" customHeight="1" x14ac:dyDescent="0.25">
      <c r="A55" s="32"/>
      <c r="B55" s="33"/>
      <c r="C55" s="33"/>
      <c r="D55" s="33"/>
      <c r="E55" s="33"/>
    </row>
    <row r="56" spans="1:5" s="31" customFormat="1" ht="15.75" hidden="1" customHeigh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x14ac:dyDescent="0.25">
      <c r="A75" s="32"/>
      <c r="B75" s="33"/>
      <c r="C75" s="33"/>
      <c r="D75" s="33"/>
      <c r="E75" s="33"/>
    </row>
    <row r="76" spans="1:5" s="31" customFormat="1" x14ac:dyDescent="0.25">
      <c r="A76" s="32"/>
      <c r="B76" s="33"/>
      <c r="C76" s="33"/>
      <c r="D76" s="33"/>
      <c r="E76" s="33"/>
    </row>
    <row r="77" spans="1:5" s="31" customFormat="1" x14ac:dyDescent="0.25">
      <c r="A77" s="32"/>
      <c r="B77" s="33"/>
      <c r="C77" s="33"/>
      <c r="D77" s="33"/>
      <c r="E77" s="33"/>
    </row>
    <row r="78" spans="1:5" s="31" customForma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sheetData>
  <mergeCells count="2">
    <mergeCell ref="A4:E4"/>
    <mergeCell ref="F4:G4"/>
  </mergeCells>
  <conditionalFormatting sqref="F6">
    <cfRule type="cellIs" dxfId="471" priority="49" operator="between">
      <formula>8</formula>
      <formula>16</formula>
    </cfRule>
    <cfRule type="cellIs" dxfId="470" priority="50" operator="between">
      <formula>4</formula>
      <formula>7.99</formula>
    </cfRule>
    <cfRule type="cellIs" dxfId="469" priority="51" operator="between">
      <formula>1</formula>
      <formula>3.99</formula>
    </cfRule>
  </conditionalFormatting>
  <conditionalFormatting sqref="G6">
    <cfRule type="cellIs" dxfId="468" priority="46" operator="between">
      <formula>8</formula>
      <formula>16</formula>
    </cfRule>
    <cfRule type="cellIs" dxfId="467" priority="47" operator="between">
      <formula>4</formula>
      <formula>7.99</formula>
    </cfRule>
    <cfRule type="cellIs" dxfId="466" priority="48" operator="between">
      <formula>1</formula>
      <formula>3.99</formula>
    </cfRule>
  </conditionalFormatting>
  <conditionalFormatting sqref="F7">
    <cfRule type="cellIs" dxfId="465" priority="43" operator="between">
      <formula>8</formula>
      <formula>16</formula>
    </cfRule>
    <cfRule type="cellIs" dxfId="464" priority="44" operator="between">
      <formula>4</formula>
      <formula>7.99</formula>
    </cfRule>
    <cfRule type="cellIs" dxfId="463" priority="45" operator="between">
      <formula>1</formula>
      <formula>3.99</formula>
    </cfRule>
  </conditionalFormatting>
  <conditionalFormatting sqref="G7">
    <cfRule type="cellIs" dxfId="462" priority="40" operator="between">
      <formula>8</formula>
      <formula>16</formula>
    </cfRule>
    <cfRule type="cellIs" dxfId="461" priority="41" operator="between">
      <formula>4</formula>
      <formula>7.99</formula>
    </cfRule>
    <cfRule type="cellIs" dxfId="460" priority="42" operator="between">
      <formula>1</formula>
      <formula>3.99</formula>
    </cfRule>
  </conditionalFormatting>
  <conditionalFormatting sqref="F8">
    <cfRule type="cellIs" dxfId="459" priority="37" operator="between">
      <formula>8</formula>
      <formula>16</formula>
    </cfRule>
    <cfRule type="cellIs" dxfId="458" priority="38" operator="between">
      <formula>4</formula>
      <formula>7.99</formula>
    </cfRule>
    <cfRule type="cellIs" dxfId="457" priority="39" operator="between">
      <formula>1</formula>
      <formula>3.99</formula>
    </cfRule>
  </conditionalFormatting>
  <conditionalFormatting sqref="G8">
    <cfRule type="cellIs" dxfId="456" priority="34" operator="between">
      <formula>8</formula>
      <formula>16</formula>
    </cfRule>
    <cfRule type="cellIs" dxfId="455" priority="35" operator="between">
      <formula>4</formula>
      <formula>7.99</formula>
    </cfRule>
    <cfRule type="cellIs" dxfId="454" priority="36" operator="between">
      <formula>1</formula>
      <formula>3.99</formula>
    </cfRule>
  </conditionalFormatting>
  <conditionalFormatting sqref="F9">
    <cfRule type="cellIs" dxfId="453" priority="31" operator="between">
      <formula>8</formula>
      <formula>16</formula>
    </cfRule>
    <cfRule type="cellIs" dxfId="452" priority="32" operator="between">
      <formula>4</formula>
      <formula>7.99</formula>
    </cfRule>
    <cfRule type="cellIs" dxfId="451" priority="33" operator="between">
      <formula>1</formula>
      <formula>3.99</formula>
    </cfRule>
  </conditionalFormatting>
  <conditionalFormatting sqref="G9">
    <cfRule type="cellIs" dxfId="450" priority="28" operator="between">
      <formula>8</formula>
      <formula>16</formula>
    </cfRule>
    <cfRule type="cellIs" dxfId="449" priority="29" operator="between">
      <formula>4</formula>
      <formula>7.99</formula>
    </cfRule>
    <cfRule type="cellIs" dxfId="448" priority="30" operator="between">
      <formula>1</formula>
      <formula>3.99</formula>
    </cfRule>
  </conditionalFormatting>
  <conditionalFormatting sqref="F10">
    <cfRule type="cellIs" dxfId="447" priority="25" operator="between">
      <formula>8</formula>
      <formula>16</formula>
    </cfRule>
    <cfRule type="cellIs" dxfId="446" priority="26" operator="between">
      <formula>4</formula>
      <formula>7.99</formula>
    </cfRule>
    <cfRule type="cellIs" dxfId="445" priority="27" operator="between">
      <formula>1</formula>
      <formula>3.99</formula>
    </cfRule>
  </conditionalFormatting>
  <conditionalFormatting sqref="G10">
    <cfRule type="cellIs" dxfId="444" priority="22" operator="between">
      <formula>8</formula>
      <formula>16</formula>
    </cfRule>
    <cfRule type="cellIs" dxfId="443" priority="23" operator="between">
      <formula>4</formula>
      <formula>7.99</formula>
    </cfRule>
    <cfRule type="cellIs" dxfId="442" priority="24" operator="between">
      <formula>1</formula>
      <formula>3.99</formula>
    </cfRule>
  </conditionalFormatting>
  <conditionalFormatting sqref="F11">
    <cfRule type="cellIs" dxfId="441" priority="19" operator="between">
      <formula>8</formula>
      <formula>16</formula>
    </cfRule>
    <cfRule type="cellIs" dxfId="440" priority="20" operator="between">
      <formula>4</formula>
      <formula>7.99</formula>
    </cfRule>
    <cfRule type="cellIs" dxfId="439" priority="21" operator="between">
      <formula>1</formula>
      <formula>3.99</formula>
    </cfRule>
  </conditionalFormatting>
  <conditionalFormatting sqref="G11">
    <cfRule type="cellIs" dxfId="438" priority="16" operator="between">
      <formula>8</formula>
      <formula>16</formula>
    </cfRule>
    <cfRule type="cellIs" dxfId="437" priority="17" operator="between">
      <formula>4</formula>
      <formula>7.99</formula>
    </cfRule>
    <cfRule type="cellIs" dxfId="436" priority="18" operator="between">
      <formula>1</formula>
      <formula>3.99</formula>
    </cfRule>
  </conditionalFormatting>
  <conditionalFormatting sqref="F12">
    <cfRule type="cellIs" dxfId="435" priority="13" operator="between">
      <formula>8</formula>
      <formula>16</formula>
    </cfRule>
    <cfRule type="cellIs" dxfId="434" priority="14" operator="between">
      <formula>4</formula>
      <formula>7.99</formula>
    </cfRule>
    <cfRule type="cellIs" dxfId="433" priority="15" operator="between">
      <formula>1</formula>
      <formula>3.99</formula>
    </cfRule>
  </conditionalFormatting>
  <conditionalFormatting sqref="G12">
    <cfRule type="cellIs" dxfId="432" priority="10" operator="between">
      <formula>8</formula>
      <formula>16</formula>
    </cfRule>
    <cfRule type="cellIs" dxfId="431" priority="11" operator="between">
      <formula>4</formula>
      <formula>7.99</formula>
    </cfRule>
    <cfRule type="cellIs" dxfId="430" priority="12" operator="between">
      <formula>1</formula>
      <formula>3.99</formula>
    </cfRule>
  </conditionalFormatting>
  <conditionalFormatting sqref="F13">
    <cfRule type="cellIs" dxfId="429" priority="7" operator="between">
      <formula>8</formula>
      <formula>16</formula>
    </cfRule>
    <cfRule type="cellIs" dxfId="428" priority="8" operator="between">
      <formula>4</formula>
      <formula>7.99</formula>
    </cfRule>
    <cfRule type="cellIs" dxfId="427" priority="9" operator="between">
      <formula>1</formula>
      <formula>3.99</formula>
    </cfRule>
  </conditionalFormatting>
  <conditionalFormatting sqref="G13">
    <cfRule type="cellIs" dxfId="426" priority="4" operator="between">
      <formula>8</formula>
      <formula>16</formula>
    </cfRule>
    <cfRule type="cellIs" dxfId="425" priority="5" operator="between">
      <formula>4</formula>
      <formula>7.99</formula>
    </cfRule>
    <cfRule type="cellIs" dxfId="424" priority="6" operator="between">
      <formula>1</formula>
      <formula>3.99</formula>
    </cfRule>
  </conditionalFormatting>
  <conditionalFormatting sqref="F14:G14">
    <cfRule type="cellIs" dxfId="423" priority="1" operator="between">
      <formula>8</formula>
      <formula>16</formula>
    </cfRule>
    <cfRule type="cellIs" dxfId="422" priority="2" operator="between">
      <formula>4</formula>
      <formula>7.99</formula>
    </cfRule>
    <cfRule type="cellIs" dxfId="421"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(CV)'!A6</f>
        <v>CV.R1</v>
      </c>
      <c r="D5" s="223"/>
      <c r="E5" s="224" t="str">
        <f>'3. Convenios (CV)'!B6</f>
        <v>El objeto del convenio no corresponde a esta figura jurídica</v>
      </c>
      <c r="F5" s="225"/>
      <c r="G5" s="138" t="str">
        <f>'3. Convenios (CV)'!C6</f>
        <v>Celebración de convenios para eludir un procedimiento de contratación o eludiendo los requisitos de validez de este instrumento jurídico</v>
      </c>
      <c r="H5" s="39">
        <f>'3. Convenios (CV)'!D6</f>
        <v>0</v>
      </c>
      <c r="I5" s="53">
        <f>'3. Convenios (CV)'!E6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610</v>
      </c>
      <c r="B10" s="54" t="s">
        <v>159</v>
      </c>
      <c r="C10" s="114"/>
      <c r="D10" s="114"/>
      <c r="E10" s="120">
        <f>C10*D10</f>
        <v>0</v>
      </c>
      <c r="F10" s="140" t="s">
        <v>614</v>
      </c>
      <c r="G10" s="83" t="s">
        <v>314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84" x14ac:dyDescent="0.2">
      <c r="A11" s="140" t="s">
        <v>611</v>
      </c>
      <c r="B11" s="54" t="s">
        <v>108</v>
      </c>
      <c r="C11" s="114"/>
      <c r="D11" s="114"/>
      <c r="E11" s="120">
        <f t="shared" ref="E11:E13" si="1">C11*D11</f>
        <v>0</v>
      </c>
      <c r="F11" s="140" t="s">
        <v>615</v>
      </c>
      <c r="G11" s="83" t="s">
        <v>315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612</v>
      </c>
      <c r="B12" s="54" t="s">
        <v>160</v>
      </c>
      <c r="C12" s="114"/>
      <c r="D12" s="114"/>
      <c r="E12" s="120">
        <f t="shared" si="1"/>
        <v>0</v>
      </c>
      <c r="F12" s="140" t="s">
        <v>616</v>
      </c>
      <c r="G12" s="83" t="s">
        <v>316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613</v>
      </c>
      <c r="B13" s="116" t="s">
        <v>397</v>
      </c>
      <c r="C13" s="115"/>
      <c r="D13" s="115"/>
      <c r="E13" s="120">
        <f t="shared" si="1"/>
        <v>0</v>
      </c>
      <c r="F13" s="115" t="s">
        <v>617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420" priority="24" operator="between">
      <formula>8</formula>
      <formula>16</formula>
    </cfRule>
    <cfRule type="cellIs" dxfId="419" priority="25" operator="between">
      <formula>4</formula>
      <formula>7.99</formula>
    </cfRule>
    <cfRule type="cellIs" dxfId="418" priority="26" operator="between">
      <formula>1</formula>
      <formula>3.99</formula>
    </cfRule>
  </conditionalFormatting>
  <conditionalFormatting sqref="F10:F12">
    <cfRule type="cellIs" dxfId="417" priority="21" operator="between">
      <formula>11</formula>
      <formula>25</formula>
    </cfRule>
    <cfRule type="cellIs" dxfId="416" priority="22" operator="between">
      <formula>6</formula>
      <formula>10</formula>
    </cfRule>
    <cfRule type="cellIs" dxfId="415" priority="23" operator="between">
      <formula>0</formula>
      <formula>5</formula>
    </cfRule>
  </conditionalFormatting>
  <conditionalFormatting sqref="H10:H13">
    <cfRule type="containsText" dxfId="414" priority="19" operator="containsText" text="Sí">
      <formula>NOT(ISERROR(SEARCH("Sí",H10)))</formula>
    </cfRule>
    <cfRule type="containsText" dxfId="413" priority="20" operator="containsText" text="No">
      <formula>NOT(ISERROR(SEARCH("No",H10)))</formula>
    </cfRule>
  </conditionalFormatting>
  <conditionalFormatting sqref="I10:I13">
    <cfRule type="containsText" dxfId="412" priority="16" operator="containsText" text="Bajo">
      <formula>NOT(ISERROR(SEARCH("Bajo",I10)))</formula>
    </cfRule>
    <cfRule type="containsText" dxfId="411" priority="17" operator="containsText" text="Medio">
      <formula>NOT(ISERROR(SEARCH("Medio",I10)))</formula>
    </cfRule>
    <cfRule type="containsText" dxfId="410" priority="18" operator="containsText" text="Alto">
      <formula>NOT(ISERROR(SEARCH("Alto",I10)))</formula>
    </cfRule>
  </conditionalFormatting>
  <conditionalFormatting sqref="E14">
    <cfRule type="cellIs" dxfId="409" priority="13" operator="between">
      <formula>8</formula>
      <formula>16</formula>
    </cfRule>
    <cfRule type="cellIs" dxfId="408" priority="14" operator="between">
      <formula>4</formula>
      <formula>7.99</formula>
    </cfRule>
    <cfRule type="cellIs" dxfId="407" priority="15" operator="between">
      <formula>1</formula>
      <formula>3.99</formula>
    </cfRule>
  </conditionalFormatting>
  <conditionalFormatting sqref="N14">
    <cfRule type="cellIs" dxfId="406" priority="7" operator="between">
      <formula>8</formula>
      <formula>16</formula>
    </cfRule>
    <cfRule type="cellIs" dxfId="405" priority="8" operator="between">
      <formula>4</formula>
      <formula>7.99</formula>
    </cfRule>
    <cfRule type="cellIs" dxfId="404" priority="9" operator="between">
      <formula>1</formula>
      <formula>3.99</formula>
    </cfRule>
  </conditionalFormatting>
  <conditionalFormatting sqref="V14">
    <cfRule type="cellIs" dxfId="403" priority="1" operator="between">
      <formula>8</formula>
      <formula>16</formula>
    </cfRule>
    <cfRule type="cellIs" dxfId="402" priority="2" operator="between">
      <formula>4</formula>
      <formula>7.99</formula>
    </cfRule>
    <cfRule type="cellIs" dxfId="401"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(CV)'!A7</f>
        <v>CV.R2</v>
      </c>
      <c r="D5" s="223"/>
      <c r="E5" s="224" t="str">
        <f>'3. Convenios (CV)'!B7</f>
        <v>Incumplimiento del procedimiento o de los requisitos legales del convenio</v>
      </c>
      <c r="F5" s="225"/>
      <c r="G5" s="138" t="str">
        <f>'3. Convenios (CV)'!C7</f>
        <v>Celebración de un convenio con incumplimiento del procedimiento legalmente establecido para ello, o incumpliendo determinados trámites o requisitos legales.</v>
      </c>
      <c r="H5" s="39">
        <f>'3. Convenios (CV)'!D7</f>
        <v>0</v>
      </c>
      <c r="I5" s="53">
        <f>'3. Convenios (CV)'!E7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618</v>
      </c>
      <c r="B10" s="52" t="s">
        <v>163</v>
      </c>
      <c r="C10" s="114"/>
      <c r="D10" s="114"/>
      <c r="E10" s="120">
        <f>C10*D10</f>
        <v>0</v>
      </c>
      <c r="F10" s="140" t="s">
        <v>624</v>
      </c>
      <c r="G10" s="83" t="s">
        <v>252</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619</v>
      </c>
      <c r="B11" s="52" t="s">
        <v>164</v>
      </c>
      <c r="C11" s="114"/>
      <c r="D11" s="114"/>
      <c r="E11" s="120">
        <f t="shared" ref="E11:E15" si="1">C11*D11</f>
        <v>0</v>
      </c>
      <c r="F11" s="140" t="s">
        <v>625</v>
      </c>
      <c r="G11" s="83" t="s">
        <v>253</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72" x14ac:dyDescent="0.2">
      <c r="A12" s="140" t="s">
        <v>620</v>
      </c>
      <c r="B12" s="52" t="s">
        <v>173</v>
      </c>
      <c r="C12" s="114"/>
      <c r="D12" s="114"/>
      <c r="E12" s="120">
        <f t="shared" si="1"/>
        <v>0</v>
      </c>
      <c r="F12" s="140" t="s">
        <v>626</v>
      </c>
      <c r="G12" s="83" t="s">
        <v>254</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08" x14ac:dyDescent="0.2">
      <c r="A13" s="140" t="s">
        <v>621</v>
      </c>
      <c r="B13" s="52" t="s">
        <v>337</v>
      </c>
      <c r="C13" s="114"/>
      <c r="D13" s="114"/>
      <c r="E13" s="120">
        <f t="shared" si="1"/>
        <v>0</v>
      </c>
      <c r="F13" s="140" t="s">
        <v>627</v>
      </c>
      <c r="G13" s="83" t="s">
        <v>255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622</v>
      </c>
      <c r="B14" s="52" t="s">
        <v>225</v>
      </c>
      <c r="C14" s="114"/>
      <c r="D14" s="114"/>
      <c r="E14" s="120">
        <f t="shared" si="1"/>
        <v>0</v>
      </c>
      <c r="F14" s="140" t="s">
        <v>628</v>
      </c>
      <c r="G14" s="83" t="s">
        <v>161</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623</v>
      </c>
      <c r="B15" s="116" t="s">
        <v>397</v>
      </c>
      <c r="C15" s="115"/>
      <c r="D15" s="115"/>
      <c r="E15" s="120">
        <f t="shared" si="1"/>
        <v>0</v>
      </c>
      <c r="F15" s="115" t="s">
        <v>629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400" priority="24" operator="between">
      <formula>8</formula>
      <formula>16</formula>
    </cfRule>
    <cfRule type="cellIs" dxfId="399" priority="25" operator="between">
      <formula>4</formula>
      <formula>7.99</formula>
    </cfRule>
    <cfRule type="cellIs" dxfId="398" priority="26" operator="between">
      <formula>1</formula>
      <formula>3.99</formula>
    </cfRule>
  </conditionalFormatting>
  <conditionalFormatting sqref="F10:F14">
    <cfRule type="cellIs" dxfId="397" priority="21" operator="between">
      <formula>11</formula>
      <formula>25</formula>
    </cfRule>
    <cfRule type="cellIs" dxfId="396" priority="22" operator="between">
      <formula>6</formula>
      <formula>10</formula>
    </cfRule>
    <cfRule type="cellIs" dxfId="395" priority="23" operator="between">
      <formula>0</formula>
      <formula>5</formula>
    </cfRule>
  </conditionalFormatting>
  <conditionalFormatting sqref="H10:H15">
    <cfRule type="containsText" dxfId="394" priority="19" operator="containsText" text="Sí">
      <formula>NOT(ISERROR(SEARCH("Sí",H10)))</formula>
    </cfRule>
    <cfRule type="containsText" dxfId="393" priority="20" operator="containsText" text="No">
      <formula>NOT(ISERROR(SEARCH("No",H10)))</formula>
    </cfRule>
  </conditionalFormatting>
  <conditionalFormatting sqref="I10:I15">
    <cfRule type="containsText" dxfId="392" priority="16" operator="containsText" text="Bajo">
      <formula>NOT(ISERROR(SEARCH("Bajo",I10)))</formula>
    </cfRule>
    <cfRule type="containsText" dxfId="391" priority="17" operator="containsText" text="Medio">
      <formula>NOT(ISERROR(SEARCH("Medio",I10)))</formula>
    </cfRule>
    <cfRule type="containsText" dxfId="390" priority="18" operator="containsText" text="Alto">
      <formula>NOT(ISERROR(SEARCH("Alto",I10)))</formula>
    </cfRule>
  </conditionalFormatting>
  <conditionalFormatting sqref="E16">
    <cfRule type="cellIs" dxfId="389" priority="13" operator="between">
      <formula>8</formula>
      <formula>16</formula>
    </cfRule>
    <cfRule type="cellIs" dxfId="388" priority="14" operator="between">
      <formula>4</formula>
      <formula>7.99</formula>
    </cfRule>
    <cfRule type="cellIs" dxfId="387" priority="15" operator="between">
      <formula>1</formula>
      <formula>3.99</formula>
    </cfRule>
  </conditionalFormatting>
  <conditionalFormatting sqref="N10:N15">
    <cfRule type="cellIs" dxfId="386" priority="10" operator="between">
      <formula>8</formula>
      <formula>16</formula>
    </cfRule>
    <cfRule type="cellIs" dxfId="385" priority="11" operator="between">
      <formula>4</formula>
      <formula>7.99</formula>
    </cfRule>
    <cfRule type="cellIs" dxfId="384" priority="12" operator="between">
      <formula>1</formula>
      <formula>3.99</formula>
    </cfRule>
  </conditionalFormatting>
  <conditionalFormatting sqref="N16">
    <cfRule type="cellIs" dxfId="383" priority="7" operator="between">
      <formula>8</formula>
      <formula>16</formula>
    </cfRule>
    <cfRule type="cellIs" dxfId="382" priority="8" operator="between">
      <formula>4</formula>
      <formula>7.99</formula>
    </cfRule>
    <cfRule type="cellIs" dxfId="381" priority="9" operator="between">
      <formula>1</formula>
      <formula>3.99</formula>
    </cfRule>
  </conditionalFormatting>
  <conditionalFormatting sqref="V10:V15">
    <cfRule type="cellIs" dxfId="380" priority="4" operator="between">
      <formula>8</formula>
      <formula>16</formula>
    </cfRule>
    <cfRule type="cellIs" dxfId="379" priority="5" operator="between">
      <formula>4</formula>
      <formula>7.99</formula>
    </cfRule>
    <cfRule type="cellIs" dxfId="378" priority="6" operator="between">
      <formula>1</formula>
      <formula>3.99</formula>
    </cfRule>
  </conditionalFormatting>
  <conditionalFormatting sqref="V16">
    <cfRule type="cellIs" dxfId="377" priority="1" operator="between">
      <formula>8</formula>
      <formula>16</formula>
    </cfRule>
    <cfRule type="cellIs" dxfId="376" priority="2" operator="between">
      <formula>4</formula>
      <formula>7.99</formula>
    </cfRule>
    <cfRule type="cellIs" dxfId="375"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(CV)'!A8</f>
        <v>CV.R3</v>
      </c>
      <c r="D5" s="223"/>
      <c r="E5" s="224" t="str">
        <f>'3. Convenios (CV)'!B8</f>
        <v xml:space="preserve">Conflictos de interés </v>
      </c>
      <c r="F5" s="225"/>
      <c r="G5" s="138" t="str">
        <f>'3. Convenios (CV)'!C8</f>
        <v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39">
        <f>'3. Convenios (CV)'!D8</f>
        <v>0</v>
      </c>
      <c r="I5" s="53">
        <f>'3. Convenios (CV)'!E8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68" x14ac:dyDescent="0.2">
      <c r="A10" s="140" t="s">
        <v>630</v>
      </c>
      <c r="B10" s="52" t="s">
        <v>111</v>
      </c>
      <c r="C10" s="114"/>
      <c r="D10" s="114"/>
      <c r="E10" s="120">
        <f>C10*D10</f>
        <v>0</v>
      </c>
      <c r="F10" s="140" t="s">
        <v>633</v>
      </c>
      <c r="G10" s="83" t="s">
        <v>226</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631</v>
      </c>
      <c r="B11" s="52" t="s">
        <v>165</v>
      </c>
      <c r="C11" s="114"/>
      <c r="D11" s="114"/>
      <c r="E11" s="120">
        <f t="shared" ref="E11:E12" si="1">C11*D11</f>
        <v>0</v>
      </c>
      <c r="F11" s="140" t="s">
        <v>634</v>
      </c>
      <c r="G11" s="83" t="s">
        <v>216</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632</v>
      </c>
      <c r="B12" s="116" t="s">
        <v>397</v>
      </c>
      <c r="C12" s="115"/>
      <c r="D12" s="115"/>
      <c r="E12" s="120">
        <f t="shared" si="1"/>
        <v>0</v>
      </c>
      <c r="F12" s="115" t="s">
        <v>635</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374" priority="24" operator="between">
      <formula>8</formula>
      <formula>16</formula>
    </cfRule>
    <cfRule type="cellIs" dxfId="373" priority="25" operator="between">
      <formula>4</formula>
      <formula>7.99</formula>
    </cfRule>
    <cfRule type="cellIs" dxfId="372" priority="26" operator="between">
      <formula>1</formula>
      <formula>3.99</formula>
    </cfRule>
  </conditionalFormatting>
  <conditionalFormatting sqref="F10:F11">
    <cfRule type="cellIs" dxfId="371" priority="21" operator="between">
      <formula>11</formula>
      <formula>25</formula>
    </cfRule>
    <cfRule type="cellIs" dxfId="370" priority="22" operator="between">
      <formula>6</formula>
      <formula>10</formula>
    </cfRule>
    <cfRule type="cellIs" dxfId="369" priority="23" operator="between">
      <formula>0</formula>
      <formula>5</formula>
    </cfRule>
  </conditionalFormatting>
  <conditionalFormatting sqref="H10:H12">
    <cfRule type="containsText" dxfId="368" priority="19" operator="containsText" text="Sí">
      <formula>NOT(ISERROR(SEARCH("Sí",H10)))</formula>
    </cfRule>
    <cfRule type="containsText" dxfId="367" priority="20" operator="containsText" text="No">
      <formula>NOT(ISERROR(SEARCH("No",H10)))</formula>
    </cfRule>
  </conditionalFormatting>
  <conditionalFormatting sqref="I10:I12">
    <cfRule type="containsText" dxfId="366" priority="16" operator="containsText" text="Bajo">
      <formula>NOT(ISERROR(SEARCH("Bajo",I10)))</formula>
    </cfRule>
    <cfRule type="containsText" dxfId="365" priority="17" operator="containsText" text="Medio">
      <formula>NOT(ISERROR(SEARCH("Medio",I10)))</formula>
    </cfRule>
    <cfRule type="containsText" dxfId="364" priority="18" operator="containsText" text="Alto">
      <formula>NOT(ISERROR(SEARCH("Alto",I10)))</formula>
    </cfRule>
  </conditionalFormatting>
  <conditionalFormatting sqref="E13">
    <cfRule type="cellIs" dxfId="363" priority="13" operator="between">
      <formula>8</formula>
      <formula>16</formula>
    </cfRule>
    <cfRule type="cellIs" dxfId="362" priority="14" operator="between">
      <formula>4</formula>
      <formula>7.99</formula>
    </cfRule>
    <cfRule type="cellIs" dxfId="361" priority="15" operator="between">
      <formula>1</formula>
      <formula>3.99</formula>
    </cfRule>
  </conditionalFormatting>
  <conditionalFormatting sqref="N13">
    <cfRule type="cellIs" dxfId="360" priority="7" operator="between">
      <formula>8</formula>
      <formula>16</formula>
    </cfRule>
    <cfRule type="cellIs" dxfId="359" priority="8" operator="between">
      <formula>4</formula>
      <formula>7.99</formula>
    </cfRule>
    <cfRule type="cellIs" dxfId="358" priority="9" operator="between">
      <formula>1</formula>
      <formula>3.99</formula>
    </cfRule>
  </conditionalFormatting>
  <conditionalFormatting sqref="V13">
    <cfRule type="cellIs" dxfId="357" priority="1" operator="between">
      <formula>8</formula>
      <formula>16</formula>
    </cfRule>
    <cfRule type="cellIs" dxfId="356" priority="2" operator="between">
      <formula>4</formula>
      <formula>7.99</formula>
    </cfRule>
    <cfRule type="cellIs" dxfId="35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(S)'!A7</f>
        <v>S.R1</v>
      </c>
      <c r="D5" s="213"/>
      <c r="E5" s="216" t="str">
        <f>'1. Subvenciones (S)'!B7</f>
        <v>Limitación de la concurrencia</v>
      </c>
      <c r="F5" s="217"/>
      <c r="G5" s="100" t="str">
        <f>'1. Subvenciones (S)'!C7</f>
        <v>No se garantiza que el procedimiento de concesión se desarrolle de forma transparente y pública, lo que puede dar lugar a favoritismos o a actos de corrupción.</v>
      </c>
      <c r="H5" s="39">
        <f>'1. Subvenciones (S)'!D7</f>
        <v>0</v>
      </c>
      <c r="I5" s="53">
        <f>'1. Subvenciones (S)'!E7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01" t="s">
        <v>398</v>
      </c>
      <c r="B10" s="145" t="s">
        <v>308</v>
      </c>
      <c r="C10" s="114"/>
      <c r="D10" s="114"/>
      <c r="E10" s="120">
        <f>C10*D10</f>
        <v>0</v>
      </c>
      <c r="F10" s="42" t="s">
        <v>399</v>
      </c>
      <c r="G10" s="145" t="s">
        <v>338</v>
      </c>
      <c r="H10" s="115"/>
      <c r="I10" s="115"/>
      <c r="J10" s="114"/>
      <c r="K10" s="114"/>
      <c r="L10" s="108" t="str">
        <f t="shared" ref="L10:M15" si="0">IF(ISNUMBER(C10),IF(C10+J10&gt;1,C10+J10,1),"")</f>
        <v/>
      </c>
      <c r="M10" s="108" t="str">
        <f t="shared" si="0"/>
        <v/>
      </c>
      <c r="N10" s="120" t="e">
        <f>L10*M10</f>
        <v>#VALUE!</v>
      </c>
      <c r="O10" s="117"/>
      <c r="P10" s="117"/>
      <c r="Q10" s="117"/>
      <c r="R10" s="114"/>
      <c r="S10" s="114"/>
      <c r="T10" s="109" t="str">
        <f>IF(ISNUMBER($L10),IF($L10+R10&gt;1,$L10+R10,1),"")</f>
        <v/>
      </c>
      <c r="U10" s="110" t="str">
        <f>IF(ISNUMBER($M10),IF($M10+S10&gt;1,$M10+S10,1),"")</f>
        <v/>
      </c>
      <c r="V10" s="120" t="e">
        <f>T10*U10</f>
        <v>#VALUE!</v>
      </c>
    </row>
    <row r="11" spans="1:22" ht="96" customHeight="1" x14ac:dyDescent="0.2">
      <c r="A11" s="140" t="s">
        <v>400</v>
      </c>
      <c r="B11" s="145" t="s">
        <v>242</v>
      </c>
      <c r="C11" s="114"/>
      <c r="D11" s="114"/>
      <c r="E11" s="120">
        <f t="shared" ref="E11:E15" si="1">C11*D11</f>
        <v>0</v>
      </c>
      <c r="F11" s="140" t="s">
        <v>405</v>
      </c>
      <c r="G11" s="44" t="s">
        <v>80</v>
      </c>
      <c r="H11" s="115"/>
      <c r="I11" s="115"/>
      <c r="J11" s="114"/>
      <c r="K11" s="114"/>
      <c r="L11" s="110" t="str">
        <f t="shared" si="0"/>
        <v/>
      </c>
      <c r="M11" s="110" t="str">
        <f t="shared" si="0"/>
        <v/>
      </c>
      <c r="N11" s="120" t="e">
        <f t="shared" ref="N11:N15" si="2">L11*M11</f>
        <v>#VALUE!</v>
      </c>
      <c r="O11" s="117"/>
      <c r="P11" s="117"/>
      <c r="Q11" s="117"/>
      <c r="R11" s="114"/>
      <c r="S11" s="114"/>
      <c r="T11" s="110" t="str">
        <f t="shared" ref="T11:T15" si="3">IF(ISNUMBER($L11),IF($L11+R11&gt;1,$L11+R11,1),"")</f>
        <v/>
      </c>
      <c r="U11" s="110" t="str">
        <f t="shared" ref="U11:U15" si="4">IF(ISNUMBER($M11),IF($M11+S11&gt;1,$M11+S11,1),"")</f>
        <v/>
      </c>
      <c r="V11" s="120" t="e">
        <f t="shared" ref="V11:V15" si="5">T11*U11</f>
        <v>#VALUE!</v>
      </c>
    </row>
    <row r="12" spans="1:22" ht="96" x14ac:dyDescent="0.2">
      <c r="A12" s="140" t="s">
        <v>401</v>
      </c>
      <c r="B12" s="46" t="s">
        <v>209</v>
      </c>
      <c r="C12" s="114"/>
      <c r="D12" s="114"/>
      <c r="E12" s="120">
        <f t="shared" si="1"/>
        <v>0</v>
      </c>
      <c r="F12" s="140" t="s">
        <v>406</v>
      </c>
      <c r="G12" s="44" t="s">
        <v>243</v>
      </c>
      <c r="H12" s="115"/>
      <c r="I12" s="115"/>
      <c r="J12" s="114"/>
      <c r="K12" s="114"/>
      <c r="L12" s="110" t="str">
        <f t="shared" si="0"/>
        <v/>
      </c>
      <c r="M12" s="110" t="str">
        <f t="shared" si="0"/>
        <v/>
      </c>
      <c r="N12" s="120" t="e">
        <f t="shared" si="2"/>
        <v>#VALUE!</v>
      </c>
      <c r="O12" s="117"/>
      <c r="P12" s="117"/>
      <c r="Q12" s="117"/>
      <c r="R12" s="114"/>
      <c r="S12" s="114"/>
      <c r="T12" s="110" t="str">
        <f t="shared" si="3"/>
        <v/>
      </c>
      <c r="U12" s="110" t="str">
        <f t="shared" si="4"/>
        <v/>
      </c>
      <c r="V12" s="120" t="e">
        <f t="shared" si="5"/>
        <v>#VALUE!</v>
      </c>
    </row>
    <row r="13" spans="1:22" ht="60" x14ac:dyDescent="0.2">
      <c r="A13" s="140" t="s">
        <v>402</v>
      </c>
      <c r="B13" s="47" t="s">
        <v>244</v>
      </c>
      <c r="C13" s="114"/>
      <c r="D13" s="114"/>
      <c r="E13" s="120">
        <f t="shared" si="1"/>
        <v>0</v>
      </c>
      <c r="F13" s="140" t="s">
        <v>407</v>
      </c>
      <c r="G13" s="44" t="s">
        <v>246</v>
      </c>
      <c r="H13" s="115"/>
      <c r="I13" s="115"/>
      <c r="J13" s="114"/>
      <c r="K13" s="114"/>
      <c r="L13" s="110" t="str">
        <f t="shared" si="0"/>
        <v/>
      </c>
      <c r="M13" s="110" t="str">
        <f t="shared" si="0"/>
        <v/>
      </c>
      <c r="N13" s="120" t="e">
        <f t="shared" si="2"/>
        <v>#VALUE!</v>
      </c>
      <c r="O13" s="117"/>
      <c r="P13" s="117"/>
      <c r="Q13" s="117"/>
      <c r="R13" s="114"/>
      <c r="S13" s="114"/>
      <c r="T13" s="110" t="str">
        <f t="shared" si="3"/>
        <v/>
      </c>
      <c r="U13" s="110" t="str">
        <f t="shared" si="4"/>
        <v/>
      </c>
      <c r="V13" s="120" t="e">
        <f t="shared" si="5"/>
        <v>#VALUE!</v>
      </c>
    </row>
    <row r="14" spans="1:22" ht="132" x14ac:dyDescent="0.2">
      <c r="A14" s="140" t="s">
        <v>403</v>
      </c>
      <c r="B14" s="45" t="s">
        <v>245</v>
      </c>
      <c r="C14" s="114"/>
      <c r="D14" s="114"/>
      <c r="E14" s="120">
        <f t="shared" si="1"/>
        <v>0</v>
      </c>
      <c r="F14" s="140" t="s">
        <v>408</v>
      </c>
      <c r="G14" s="44" t="s">
        <v>81</v>
      </c>
      <c r="H14" s="115"/>
      <c r="I14" s="115"/>
      <c r="J14" s="114"/>
      <c r="K14" s="114"/>
      <c r="L14" s="110" t="str">
        <f t="shared" si="0"/>
        <v/>
      </c>
      <c r="M14" s="110" t="str">
        <f t="shared" si="0"/>
        <v/>
      </c>
      <c r="N14" s="120" t="e">
        <f t="shared" si="2"/>
        <v>#VALUE!</v>
      </c>
      <c r="O14" s="117"/>
      <c r="P14" s="117"/>
      <c r="Q14" s="117"/>
      <c r="R14" s="114"/>
      <c r="S14" s="114"/>
      <c r="T14" s="110" t="str">
        <f t="shared" si="3"/>
        <v/>
      </c>
      <c r="U14" s="110" t="str">
        <f t="shared" si="4"/>
        <v/>
      </c>
      <c r="V14" s="120" t="e">
        <f t="shared" si="5"/>
        <v>#VALUE!</v>
      </c>
    </row>
    <row r="15" spans="1:22" ht="72" customHeight="1" x14ac:dyDescent="0.2">
      <c r="A15" s="115" t="s">
        <v>404</v>
      </c>
      <c r="B15" s="116" t="s">
        <v>397</v>
      </c>
      <c r="C15" s="115"/>
      <c r="D15" s="115"/>
      <c r="E15" s="120">
        <f t="shared" si="1"/>
        <v>0</v>
      </c>
      <c r="F15" s="115" t="s">
        <v>409</v>
      </c>
      <c r="G15" s="116" t="s">
        <v>77</v>
      </c>
      <c r="H15" s="115"/>
      <c r="I15" s="115"/>
      <c r="J15" s="115"/>
      <c r="K15" s="115"/>
      <c r="L15" s="110" t="str">
        <f t="shared" ref="L15" si="6">IF(ISNUMBER(C15),IF(C15+J15&gt;1,C15+J15,1),"")</f>
        <v/>
      </c>
      <c r="M15" s="110" t="str">
        <f t="shared" si="0"/>
        <v/>
      </c>
      <c r="N15" s="120" t="e">
        <f t="shared" si="2"/>
        <v>#VALUE!</v>
      </c>
      <c r="O15" s="116" t="s">
        <v>77</v>
      </c>
      <c r="P15" s="118"/>
      <c r="Q15" s="118"/>
      <c r="R15" s="115"/>
      <c r="S15" s="115"/>
      <c r="T15" s="110" t="str">
        <f t="shared" si="3"/>
        <v/>
      </c>
      <c r="U15" s="110"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O8:S8"/>
    <mergeCell ref="C8:E8"/>
    <mergeCell ref="A8:B8"/>
    <mergeCell ref="C3:I3"/>
    <mergeCell ref="C4:D4"/>
    <mergeCell ref="C5:D5"/>
    <mergeCell ref="L8:N8"/>
    <mergeCell ref="F8:K8"/>
    <mergeCell ref="E4:F4"/>
    <mergeCell ref="E5:F5"/>
  </mergeCells>
  <conditionalFormatting sqref="E10:E15">
    <cfRule type="cellIs" dxfId="1022" priority="73" operator="between">
      <formula>8</formula>
      <formula>16</formula>
    </cfRule>
    <cfRule type="cellIs" dxfId="1021" priority="74" operator="between">
      <formula>4</formula>
      <formula>7.99</formula>
    </cfRule>
    <cfRule type="cellIs" dxfId="1020" priority="75" operator="between">
      <formula>1</formula>
      <formula>3.99</formula>
    </cfRule>
  </conditionalFormatting>
  <conditionalFormatting sqref="F10:F14">
    <cfRule type="cellIs" dxfId="1019" priority="61" operator="between">
      <formula>11</formula>
      <formula>25</formula>
    </cfRule>
    <cfRule type="cellIs" dxfId="1018" priority="62" operator="between">
      <formula>6</formula>
      <formula>10</formula>
    </cfRule>
    <cfRule type="cellIs" dxfId="1017" priority="63" operator="between">
      <formula>0</formula>
      <formula>5</formula>
    </cfRule>
  </conditionalFormatting>
  <conditionalFormatting sqref="H10:H15">
    <cfRule type="containsText" dxfId="1016" priority="27" operator="containsText" text="Sí">
      <formula>NOT(ISERROR(SEARCH("Sí",H10)))</formula>
    </cfRule>
    <cfRule type="containsText" dxfId="1015" priority="28" operator="containsText" text="No">
      <formula>NOT(ISERROR(SEARCH("No",H10)))</formula>
    </cfRule>
  </conditionalFormatting>
  <conditionalFormatting sqref="I10:I15">
    <cfRule type="containsText" dxfId="1014" priority="16" operator="containsText" text="Bajo">
      <formula>NOT(ISERROR(SEARCH("Bajo",I10)))</formula>
    </cfRule>
    <cfRule type="containsText" dxfId="1013" priority="18" operator="containsText" text="Medio">
      <formula>NOT(ISERROR(SEARCH("Medio",I10)))</formula>
    </cfRule>
    <cfRule type="containsText" dxfId="1012" priority="19" operator="containsText" text="Alto">
      <formula>NOT(ISERROR(SEARCH("Alto",I10)))</formula>
    </cfRule>
  </conditionalFormatting>
  <conditionalFormatting sqref="E16">
    <cfRule type="cellIs" dxfId="1011" priority="13" operator="between">
      <formula>8</formula>
      <formula>16</formula>
    </cfRule>
    <cfRule type="cellIs" dxfId="1010" priority="14" operator="between">
      <formula>4</formula>
      <formula>7.99</formula>
    </cfRule>
    <cfRule type="cellIs" dxfId="1009" priority="15" operator="between">
      <formula>1</formula>
      <formula>3.99</formula>
    </cfRule>
  </conditionalFormatting>
  <conditionalFormatting sqref="N10:N15">
    <cfRule type="cellIs" dxfId="1008" priority="10" operator="between">
      <formula>8</formula>
      <formula>16</formula>
    </cfRule>
    <cfRule type="cellIs" dxfId="1007" priority="11" operator="between">
      <formula>4</formula>
      <formula>7.99</formula>
    </cfRule>
    <cfRule type="cellIs" dxfId="1006" priority="12" operator="between">
      <formula>1</formula>
      <formula>3.99</formula>
    </cfRule>
  </conditionalFormatting>
  <conditionalFormatting sqref="N16">
    <cfRule type="cellIs" dxfId="1005" priority="7" operator="between">
      <formula>8</formula>
      <formula>16</formula>
    </cfRule>
    <cfRule type="cellIs" dxfId="1004" priority="8" operator="between">
      <formula>4</formula>
      <formula>7.99</formula>
    </cfRule>
    <cfRule type="cellIs" dxfId="1003" priority="9" operator="between">
      <formula>1</formula>
      <formula>3.99</formula>
    </cfRule>
  </conditionalFormatting>
  <conditionalFormatting sqref="V10:V15">
    <cfRule type="cellIs" dxfId="1002" priority="4" operator="between">
      <formula>8</formula>
      <formula>16</formula>
    </cfRule>
    <cfRule type="cellIs" dxfId="1001" priority="5" operator="between">
      <formula>4</formula>
      <formula>7.99</formula>
    </cfRule>
    <cfRule type="cellIs" dxfId="1000" priority="6" operator="between">
      <formula>1</formula>
      <formula>3.99</formula>
    </cfRule>
  </conditionalFormatting>
  <conditionalFormatting sqref="V16">
    <cfRule type="cellIs" dxfId="999" priority="1" operator="between">
      <formula>8</formula>
      <formula>16</formula>
    </cfRule>
    <cfRule type="cellIs" dxfId="998" priority="2" operator="between">
      <formula>4</formula>
      <formula>7.99</formula>
    </cfRule>
    <cfRule type="cellIs" dxfId="997" priority="3" operator="between">
      <formula>1</formula>
      <formula>3.99</formula>
    </cfRule>
  </conditionalFormatting>
  <dataValidations count="4">
    <dataValidation type="list" allowBlank="1" showInputMessage="1" showErrorMessage="1" sqref="I10:I15">
      <formula1>$M$3:$M$5</formula1>
    </dataValidation>
    <dataValidation type="list" allowBlank="1" showInputMessage="1" showErrorMessage="1" sqref="H10:H15">
      <formula1>$L$3:$L$4</formula1>
    </dataValidation>
    <dataValidation type="list" allowBlank="1" showInputMessage="1" showErrorMessage="1" sqref="C10:D15">
      <formula1>positive</formula1>
    </dataValidation>
    <dataValidation type="list" allowBlank="1" showInputMessage="1" showErrorMessage="1" sqref="J10:K15 R10:S15">
      <formula1>negative</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(CV)'!A9</f>
        <v>CV.R4</v>
      </c>
      <c r="D5" s="223"/>
      <c r="E5" s="224" t="str">
        <f>'3. Convenios (CV)'!B9</f>
        <v>Limitación de la concurrencia en la selección de entidades colaboradoras de derecho privado</v>
      </c>
      <c r="F5" s="225"/>
      <c r="G5" s="138" t="str">
        <f>'3. Convenios (CV)'!C9</f>
        <v>En el caso de convenios con entidades colaboradoras para instrumentar una subvención, la selección de la entidad colaboradora de derecho privado no se ha realizado siguiendo los principios establecidos</v>
      </c>
      <c r="H5" s="39">
        <f>'3. Convenios (CV)'!D9</f>
        <v>0</v>
      </c>
      <c r="I5" s="53">
        <f>'3. Convenios (CV)'!E9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636</v>
      </c>
      <c r="B10" s="52" t="s">
        <v>162</v>
      </c>
      <c r="C10" s="114"/>
      <c r="D10" s="114"/>
      <c r="E10" s="120">
        <f>C10*D10</f>
        <v>0</v>
      </c>
      <c r="F10" s="140" t="s">
        <v>638</v>
      </c>
      <c r="G10" s="83" t="s">
        <v>227</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637</v>
      </c>
      <c r="B11" s="116" t="s">
        <v>397</v>
      </c>
      <c r="C11" s="115"/>
      <c r="D11" s="115"/>
      <c r="E11" s="120">
        <f t="shared" ref="E11" si="1">C11*D11</f>
        <v>0</v>
      </c>
      <c r="F11" s="115" t="s">
        <v>639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354" priority="24" operator="between">
      <formula>8</formula>
      <formula>16</formula>
    </cfRule>
    <cfRule type="cellIs" dxfId="353" priority="25" operator="between">
      <formula>4</formula>
      <formula>7.99</formula>
    </cfRule>
    <cfRule type="cellIs" dxfId="352" priority="26" operator="between">
      <formula>1</formula>
      <formula>3.99</formula>
    </cfRule>
  </conditionalFormatting>
  <conditionalFormatting sqref="F10">
    <cfRule type="cellIs" dxfId="351" priority="21" operator="between">
      <formula>11</formula>
      <formula>25</formula>
    </cfRule>
    <cfRule type="cellIs" dxfId="350" priority="22" operator="between">
      <formula>6</formula>
      <formula>10</formula>
    </cfRule>
    <cfRule type="cellIs" dxfId="349" priority="23" operator="between">
      <formula>0</formula>
      <formula>5</formula>
    </cfRule>
  </conditionalFormatting>
  <conditionalFormatting sqref="H10:H11">
    <cfRule type="containsText" dxfId="348" priority="19" operator="containsText" text="Sí">
      <formula>NOT(ISERROR(SEARCH("Sí",H10)))</formula>
    </cfRule>
    <cfRule type="containsText" dxfId="347" priority="20" operator="containsText" text="No">
      <formula>NOT(ISERROR(SEARCH("No",H10)))</formula>
    </cfRule>
  </conditionalFormatting>
  <conditionalFormatting sqref="I10:I11">
    <cfRule type="containsText" dxfId="346" priority="16" operator="containsText" text="Bajo">
      <formula>NOT(ISERROR(SEARCH("Bajo",I10)))</formula>
    </cfRule>
    <cfRule type="containsText" dxfId="345" priority="17" operator="containsText" text="Medio">
      <formula>NOT(ISERROR(SEARCH("Medio",I10)))</formula>
    </cfRule>
    <cfRule type="containsText" dxfId="344" priority="18" operator="containsText" text="Alto">
      <formula>NOT(ISERROR(SEARCH("Alto",I10)))</formula>
    </cfRule>
  </conditionalFormatting>
  <conditionalFormatting sqref="E12">
    <cfRule type="cellIs" dxfId="343" priority="13" operator="between">
      <formula>8</formula>
      <formula>16</formula>
    </cfRule>
    <cfRule type="cellIs" dxfId="342" priority="14" operator="between">
      <formula>4</formula>
      <formula>7.99</formula>
    </cfRule>
    <cfRule type="cellIs" dxfId="341" priority="15" operator="between">
      <formula>1</formula>
      <formula>3.99</formula>
    </cfRule>
  </conditionalFormatting>
  <conditionalFormatting sqref="N12">
    <cfRule type="cellIs" dxfId="340" priority="7" operator="between">
      <formula>8</formula>
      <formula>16</formula>
    </cfRule>
    <cfRule type="cellIs" dxfId="339" priority="8" operator="between">
      <formula>4</formula>
      <formula>7.99</formula>
    </cfRule>
    <cfRule type="cellIs" dxfId="338" priority="9" operator="between">
      <formula>1</formula>
      <formula>3.99</formula>
    </cfRule>
  </conditionalFormatting>
  <conditionalFormatting sqref="V12">
    <cfRule type="cellIs" dxfId="337" priority="1" operator="between">
      <formula>8</formula>
      <formula>16</formula>
    </cfRule>
    <cfRule type="cellIs" dxfId="336" priority="2" operator="between">
      <formula>4</formula>
      <formula>7.99</formula>
    </cfRule>
    <cfRule type="cellIs" dxfId="33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(CV)'!A10</f>
        <v>CV.R5</v>
      </c>
      <c r="D5" s="223"/>
      <c r="E5" s="224" t="str">
        <f>'3. Convenios (CV)'!B10</f>
        <v>Limitación de la concurrencia en el caso de ejecución del convenio por terceros</v>
      </c>
      <c r="F5" s="225"/>
      <c r="G5" s="138" t="str">
        <f>'3. Convenios (CV)'!C10</f>
        <v>En el caso de convenios con entidades colaboradoras para instrumentar una subvención, la entidad colaboradora no garantiza la elección de proveedores a través de un proceso de concurrencia competitiva</v>
      </c>
      <c r="H5" s="39">
        <f>'3. Convenios (CV)'!D10</f>
        <v>0</v>
      </c>
      <c r="I5" s="53">
        <f>'3. Convenios (CV)'!E10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640</v>
      </c>
      <c r="B10" s="52" t="s">
        <v>62</v>
      </c>
      <c r="C10" s="114"/>
      <c r="D10" s="114"/>
      <c r="E10" s="120">
        <f>C10*D10</f>
        <v>0</v>
      </c>
      <c r="F10" s="140" t="s">
        <v>642</v>
      </c>
      <c r="G10" s="83" t="s">
        <v>256</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641</v>
      </c>
      <c r="B11" s="116" t="s">
        <v>397</v>
      </c>
      <c r="C11" s="115"/>
      <c r="D11" s="115"/>
      <c r="E11" s="120">
        <f t="shared" ref="E11" si="1">C11*D11</f>
        <v>0</v>
      </c>
      <c r="F11" s="115" t="s">
        <v>643</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334" priority="24" operator="between">
      <formula>8</formula>
      <formula>16</formula>
    </cfRule>
    <cfRule type="cellIs" dxfId="333" priority="25" operator="between">
      <formula>4</formula>
      <formula>7.99</formula>
    </cfRule>
    <cfRule type="cellIs" dxfId="332" priority="26" operator="between">
      <formula>1</formula>
      <formula>3.99</formula>
    </cfRule>
  </conditionalFormatting>
  <conditionalFormatting sqref="F10">
    <cfRule type="cellIs" dxfId="331" priority="21" operator="between">
      <formula>11</formula>
      <formula>25</formula>
    </cfRule>
    <cfRule type="cellIs" dxfId="330" priority="22" operator="between">
      <formula>6</formula>
      <formula>10</formula>
    </cfRule>
    <cfRule type="cellIs" dxfId="329" priority="23" operator="between">
      <formula>0</formula>
      <formula>5</formula>
    </cfRule>
  </conditionalFormatting>
  <conditionalFormatting sqref="H10:H11">
    <cfRule type="containsText" dxfId="328" priority="19" operator="containsText" text="Sí">
      <formula>NOT(ISERROR(SEARCH("Sí",H10)))</formula>
    </cfRule>
    <cfRule type="containsText" dxfId="327" priority="20" operator="containsText" text="No">
      <formula>NOT(ISERROR(SEARCH("No",H10)))</formula>
    </cfRule>
  </conditionalFormatting>
  <conditionalFormatting sqref="I10:I11">
    <cfRule type="containsText" dxfId="326" priority="16" operator="containsText" text="Bajo">
      <formula>NOT(ISERROR(SEARCH("Bajo",I10)))</formula>
    </cfRule>
    <cfRule type="containsText" dxfId="325" priority="17" operator="containsText" text="Medio">
      <formula>NOT(ISERROR(SEARCH("Medio",I10)))</formula>
    </cfRule>
    <cfRule type="containsText" dxfId="324" priority="18" operator="containsText" text="Alto">
      <formula>NOT(ISERROR(SEARCH("Alto",I10)))</formula>
    </cfRule>
  </conditionalFormatting>
  <conditionalFormatting sqref="E12">
    <cfRule type="cellIs" dxfId="323" priority="13" operator="between">
      <formula>8</formula>
      <formula>16</formula>
    </cfRule>
    <cfRule type="cellIs" dxfId="322" priority="14" operator="between">
      <formula>4</formula>
      <formula>7.99</formula>
    </cfRule>
    <cfRule type="cellIs" dxfId="321" priority="15" operator="between">
      <formula>1</formula>
      <formula>3.99</formula>
    </cfRule>
  </conditionalFormatting>
  <conditionalFormatting sqref="N12">
    <cfRule type="cellIs" dxfId="320" priority="7" operator="between">
      <formula>8</formula>
      <formula>16</formula>
    </cfRule>
    <cfRule type="cellIs" dxfId="319" priority="8" operator="between">
      <formula>4</formula>
      <formula>7.99</formula>
    </cfRule>
    <cfRule type="cellIs" dxfId="318" priority="9" operator="between">
      <formula>1</formula>
      <formula>3.99</formula>
    </cfRule>
  </conditionalFormatting>
  <conditionalFormatting sqref="V12">
    <cfRule type="cellIs" dxfId="317" priority="1" operator="between">
      <formula>8</formula>
      <formula>16</formula>
    </cfRule>
    <cfRule type="cellIs" dxfId="316" priority="2" operator="between">
      <formula>4</formula>
      <formula>7.99</formula>
    </cfRule>
    <cfRule type="cellIs" dxfId="31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(CV)'!A11</f>
        <v>CV.R6</v>
      </c>
      <c r="D5" s="223"/>
      <c r="E5" s="224" t="str">
        <f>'3. Convenios (CV)'!B11</f>
        <v>Incumplimiento de las obligaciones de información, comunicación y publicidad</v>
      </c>
      <c r="F5" s="225"/>
      <c r="G5" s="138" t="str">
        <f>'3. Convenios (CV)'!C11</f>
        <v>No se cumple lo estipulado en la normativa nacional o europea respecto a las obligaciones de información y publicidad.</v>
      </c>
      <c r="H5" s="39">
        <f>'3. Convenios (CV)'!D11</f>
        <v>0</v>
      </c>
      <c r="I5" s="53">
        <f>'3. Convenios (CV)'!E11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644</v>
      </c>
      <c r="B10" s="84" t="s">
        <v>174</v>
      </c>
      <c r="C10" s="114"/>
      <c r="D10" s="114"/>
      <c r="E10" s="120">
        <f>C10*D10</f>
        <v>0</v>
      </c>
      <c r="F10" s="140" t="s">
        <v>647</v>
      </c>
      <c r="G10" s="83" t="s">
        <v>295</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645</v>
      </c>
      <c r="B11" s="50" t="s">
        <v>293</v>
      </c>
      <c r="C11" s="114"/>
      <c r="D11" s="114"/>
      <c r="E11" s="120">
        <f t="shared" ref="E11:E12" si="1">C11*D11</f>
        <v>0</v>
      </c>
      <c r="F11" s="140" t="s">
        <v>648</v>
      </c>
      <c r="G11" s="51" t="s">
        <v>294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646</v>
      </c>
      <c r="B12" s="116" t="s">
        <v>397</v>
      </c>
      <c r="C12" s="115"/>
      <c r="D12" s="115"/>
      <c r="E12" s="120">
        <f t="shared" si="1"/>
        <v>0</v>
      </c>
      <c r="F12" s="115" t="s">
        <v>649</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314" priority="24" operator="between">
      <formula>8</formula>
      <formula>16</formula>
    </cfRule>
    <cfRule type="cellIs" dxfId="313" priority="25" operator="between">
      <formula>4</formula>
      <formula>7.99</formula>
    </cfRule>
    <cfRule type="cellIs" dxfId="312" priority="26" operator="between">
      <formula>1</formula>
      <formula>3.99</formula>
    </cfRule>
  </conditionalFormatting>
  <conditionalFormatting sqref="F10:F11">
    <cfRule type="cellIs" dxfId="311" priority="21" operator="between">
      <formula>11</formula>
      <formula>25</formula>
    </cfRule>
    <cfRule type="cellIs" dxfId="310" priority="22" operator="between">
      <formula>6</formula>
      <formula>10</formula>
    </cfRule>
    <cfRule type="cellIs" dxfId="309" priority="23" operator="between">
      <formula>0</formula>
      <formula>5</formula>
    </cfRule>
  </conditionalFormatting>
  <conditionalFormatting sqref="H10:H12">
    <cfRule type="containsText" dxfId="308" priority="19" operator="containsText" text="Sí">
      <formula>NOT(ISERROR(SEARCH("Sí",H10)))</formula>
    </cfRule>
    <cfRule type="containsText" dxfId="307" priority="20" operator="containsText" text="No">
      <formula>NOT(ISERROR(SEARCH("No",H10)))</formula>
    </cfRule>
  </conditionalFormatting>
  <conditionalFormatting sqref="I10:I12">
    <cfRule type="containsText" dxfId="306" priority="16" operator="containsText" text="Bajo">
      <formula>NOT(ISERROR(SEARCH("Bajo",I10)))</formula>
    </cfRule>
    <cfRule type="containsText" dxfId="305" priority="17" operator="containsText" text="Medio">
      <formula>NOT(ISERROR(SEARCH("Medio",I10)))</formula>
    </cfRule>
    <cfRule type="containsText" dxfId="304" priority="18" operator="containsText" text="Alto">
      <formula>NOT(ISERROR(SEARCH("Alto",I10)))</formula>
    </cfRule>
  </conditionalFormatting>
  <conditionalFormatting sqref="E13">
    <cfRule type="cellIs" dxfId="303" priority="13" operator="between">
      <formula>8</formula>
      <formula>16</formula>
    </cfRule>
    <cfRule type="cellIs" dxfId="302" priority="14" operator="between">
      <formula>4</formula>
      <formula>7.99</formula>
    </cfRule>
    <cfRule type="cellIs" dxfId="301" priority="15" operator="between">
      <formula>1</formula>
      <formula>3.99</formula>
    </cfRule>
  </conditionalFormatting>
  <conditionalFormatting sqref="N13">
    <cfRule type="cellIs" dxfId="300" priority="7" operator="between">
      <formula>8</formula>
      <formula>16</formula>
    </cfRule>
    <cfRule type="cellIs" dxfId="299" priority="8" operator="between">
      <formula>4</formula>
      <formula>7.99</formula>
    </cfRule>
    <cfRule type="cellIs" dxfId="298" priority="9" operator="between">
      <formula>1</formula>
      <formula>3.99</formula>
    </cfRule>
  </conditionalFormatting>
  <conditionalFormatting sqref="V13">
    <cfRule type="cellIs" dxfId="297" priority="1" operator="between">
      <formula>8</formula>
      <formula>16</formula>
    </cfRule>
    <cfRule type="cellIs" dxfId="296" priority="2" operator="between">
      <formula>4</formula>
      <formula>7.99</formula>
    </cfRule>
    <cfRule type="cellIs" dxfId="29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(CV)'!A12</f>
        <v>CV.R7</v>
      </c>
      <c r="D5" s="223"/>
      <c r="E5" s="224" t="str">
        <f>'3. Convenios (CV)'!B12</f>
        <v>Pérdida de pista de auditoría</v>
      </c>
      <c r="F5" s="225"/>
      <c r="G5" s="138" t="str">
        <f>'3. Convenios (CV)'!C12</f>
        <v>No existe una pista de auditoría adecuada que permita hacer un seguimiento completo de las actuaciones financiadas.</v>
      </c>
      <c r="H5" s="39">
        <f>'3. Convenios (CV)'!D12</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650</v>
      </c>
      <c r="B10" s="79" t="s">
        <v>299</v>
      </c>
      <c r="C10" s="114"/>
      <c r="D10" s="114"/>
      <c r="E10" s="120">
        <f>C10*D10</f>
        <v>0</v>
      </c>
      <c r="F10" s="140" t="s">
        <v>654</v>
      </c>
      <c r="G10" s="83" t="s">
        <v>258</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651</v>
      </c>
      <c r="B11" s="50" t="s">
        <v>341</v>
      </c>
      <c r="C11" s="114"/>
      <c r="D11" s="114"/>
      <c r="E11" s="120">
        <f>C11*D11</f>
        <v>0</v>
      </c>
      <c r="F11" s="140" t="s">
        <v>655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652</v>
      </c>
      <c r="B12" s="50" t="s">
        <v>343</v>
      </c>
      <c r="C12" s="114"/>
      <c r="D12" s="114"/>
      <c r="E12" s="120">
        <f>C12*D12</f>
        <v>0</v>
      </c>
      <c r="F12" s="140" t="s">
        <v>656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653</v>
      </c>
      <c r="B13" s="116" t="s">
        <v>397</v>
      </c>
      <c r="C13" s="115"/>
      <c r="D13" s="115"/>
      <c r="E13" s="120">
        <f t="shared" ref="E13" si="1">C13*D13</f>
        <v>0</v>
      </c>
      <c r="F13" s="115" t="s">
        <v>657</v>
      </c>
      <c r="G13" s="116" t="s">
        <v>77</v>
      </c>
      <c r="H13" s="115"/>
      <c r="I13" s="115"/>
      <c r="J13" s="115"/>
      <c r="K13" s="115"/>
      <c r="L13" s="139" t="str">
        <f t="shared" si="0"/>
        <v/>
      </c>
      <c r="M13" s="139" t="str">
        <f t="shared" si="0"/>
        <v/>
      </c>
      <c r="N13" s="120" t="e">
        <f t="shared" ref="N13" si="2">L13*M13</f>
        <v>#VALUE!</v>
      </c>
      <c r="O13" s="116" t="s">
        <v>77</v>
      </c>
      <c r="P13" s="118"/>
      <c r="Q13" s="118"/>
      <c r="R13" s="115"/>
      <c r="S13" s="115"/>
      <c r="T13" s="139" t="str">
        <f t="shared" ref="T13" si="3">IF(ISNUMBER($L13),IF($L13+R13&gt;1,$L13+R13,1),"")</f>
        <v/>
      </c>
      <c r="U13" s="139"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294" priority="24" operator="between">
      <formula>8</formula>
      <formula>16</formula>
    </cfRule>
    <cfRule type="cellIs" dxfId="293" priority="25" operator="between">
      <formula>4</formula>
      <formula>7.99</formula>
    </cfRule>
    <cfRule type="cellIs" dxfId="292" priority="26" operator="between">
      <formula>1</formula>
      <formula>3.99</formula>
    </cfRule>
  </conditionalFormatting>
  <conditionalFormatting sqref="F10:F12">
    <cfRule type="cellIs" dxfId="291" priority="21" operator="between">
      <formula>11</formula>
      <formula>25</formula>
    </cfRule>
    <cfRule type="cellIs" dxfId="290" priority="22" operator="between">
      <formula>6</formula>
      <formula>10</formula>
    </cfRule>
    <cfRule type="cellIs" dxfId="289" priority="23" operator="between">
      <formula>0</formula>
      <formula>5</formula>
    </cfRule>
  </conditionalFormatting>
  <conditionalFormatting sqref="H10:H13">
    <cfRule type="containsText" dxfId="288" priority="19" operator="containsText" text="Sí">
      <formula>NOT(ISERROR(SEARCH("Sí",H10)))</formula>
    </cfRule>
    <cfRule type="containsText" dxfId="287" priority="20" operator="containsText" text="No">
      <formula>NOT(ISERROR(SEARCH("No",H10)))</formula>
    </cfRule>
  </conditionalFormatting>
  <conditionalFormatting sqref="I10:I13">
    <cfRule type="containsText" dxfId="286" priority="16" operator="containsText" text="Bajo">
      <formula>NOT(ISERROR(SEARCH("Bajo",I10)))</formula>
    </cfRule>
    <cfRule type="containsText" dxfId="285" priority="17" operator="containsText" text="Medio">
      <formula>NOT(ISERROR(SEARCH("Medio",I10)))</formula>
    </cfRule>
    <cfRule type="containsText" dxfId="284" priority="18" operator="containsText" text="Alto">
      <formula>NOT(ISERROR(SEARCH("Alto",I10)))</formula>
    </cfRule>
  </conditionalFormatting>
  <conditionalFormatting sqref="E14">
    <cfRule type="cellIs" dxfId="283" priority="13" operator="between">
      <formula>8</formula>
      <formula>16</formula>
    </cfRule>
    <cfRule type="cellIs" dxfId="282" priority="14" operator="between">
      <formula>4</formula>
      <formula>7.99</formula>
    </cfRule>
    <cfRule type="cellIs" dxfId="281" priority="15" operator="between">
      <formula>1</formula>
      <formula>3.99</formula>
    </cfRule>
  </conditionalFormatting>
  <conditionalFormatting sqref="N14">
    <cfRule type="cellIs" dxfId="280" priority="7" operator="between">
      <formula>8</formula>
      <formula>16</formula>
    </cfRule>
    <cfRule type="cellIs" dxfId="279" priority="8" operator="between">
      <formula>4</formula>
      <formula>7.99</formula>
    </cfRule>
    <cfRule type="cellIs" dxfId="278" priority="9" operator="between">
      <formula>1</formula>
      <formula>3.99</formula>
    </cfRule>
  </conditionalFormatting>
  <conditionalFormatting sqref="V14">
    <cfRule type="cellIs" dxfId="277" priority="1" operator="between">
      <formula>8</formula>
      <formula>16</formula>
    </cfRule>
    <cfRule type="cellIs" dxfId="276" priority="2" operator="between">
      <formula>4</formula>
      <formula>7.99</formula>
    </cfRule>
    <cfRule type="cellIs" dxfId="275"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(CV)'!A13</f>
        <v>CV.RX</v>
      </c>
      <c r="D5" s="223"/>
      <c r="E5" s="224" t="str">
        <f>'3. Convenios (CV)'!B13</f>
        <v>Incluir la denominación de riesgos adicionales...</v>
      </c>
      <c r="F5" s="225"/>
      <c r="G5" s="138" t="str">
        <f>'3. Convenios (CV)'!C13</f>
        <v>Incluir la descripción de riesgos adicionales...</v>
      </c>
      <c r="H5" s="39">
        <f>'3. Convenios (CV)'!D13</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658</v>
      </c>
      <c r="B10" s="44"/>
      <c r="C10" s="114"/>
      <c r="D10" s="114"/>
      <c r="E10" s="120">
        <f>C10*D10</f>
        <v>0</v>
      </c>
      <c r="F10" s="140" t="s">
        <v>660</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659</v>
      </c>
      <c r="B11" s="116" t="s">
        <v>397</v>
      </c>
      <c r="C11" s="115"/>
      <c r="D11" s="115"/>
      <c r="E11" s="120">
        <f t="shared" ref="E11" si="1">C11*D11</f>
        <v>0</v>
      </c>
      <c r="F11" s="115" t="s">
        <v>661</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274" priority="24" operator="between">
      <formula>8</formula>
      <formula>16</formula>
    </cfRule>
    <cfRule type="cellIs" dxfId="273" priority="25" operator="between">
      <formula>4</formula>
      <formula>7.99</formula>
    </cfRule>
    <cfRule type="cellIs" dxfId="272" priority="26" operator="between">
      <formula>1</formula>
      <formula>3.99</formula>
    </cfRule>
  </conditionalFormatting>
  <conditionalFormatting sqref="F10">
    <cfRule type="cellIs" dxfId="271" priority="21" operator="between">
      <formula>11</formula>
      <formula>25</formula>
    </cfRule>
    <cfRule type="cellIs" dxfId="270" priority="22" operator="between">
      <formula>6</formula>
      <formula>10</formula>
    </cfRule>
    <cfRule type="cellIs" dxfId="269" priority="23" operator="between">
      <formula>0</formula>
      <formula>5</formula>
    </cfRule>
  </conditionalFormatting>
  <conditionalFormatting sqref="H10:H11">
    <cfRule type="containsText" dxfId="268" priority="19" operator="containsText" text="Sí">
      <formula>NOT(ISERROR(SEARCH("Sí",H10)))</formula>
    </cfRule>
    <cfRule type="containsText" dxfId="267" priority="20" operator="containsText" text="No">
      <formula>NOT(ISERROR(SEARCH("No",H10)))</formula>
    </cfRule>
  </conditionalFormatting>
  <conditionalFormatting sqref="I10:I11">
    <cfRule type="containsText" dxfId="266" priority="16" operator="containsText" text="Bajo">
      <formula>NOT(ISERROR(SEARCH("Bajo",I10)))</formula>
    </cfRule>
    <cfRule type="containsText" dxfId="265" priority="17" operator="containsText" text="Medio">
      <formula>NOT(ISERROR(SEARCH("Medio",I10)))</formula>
    </cfRule>
    <cfRule type="containsText" dxfId="264" priority="18" operator="containsText" text="Alto">
      <formula>NOT(ISERROR(SEARCH("Alto",I10)))</formula>
    </cfRule>
  </conditionalFormatting>
  <conditionalFormatting sqref="E12">
    <cfRule type="cellIs" dxfId="263" priority="13" operator="between">
      <formula>8</formula>
      <formula>16</formula>
    </cfRule>
    <cfRule type="cellIs" dxfId="262" priority="14" operator="between">
      <formula>4</formula>
      <formula>7.99</formula>
    </cfRule>
    <cfRule type="cellIs" dxfId="261" priority="15" operator="between">
      <formula>1</formula>
      <formula>3.99</formula>
    </cfRule>
  </conditionalFormatting>
  <conditionalFormatting sqref="N12">
    <cfRule type="cellIs" dxfId="260" priority="7" operator="between">
      <formula>8</formula>
      <formula>16</formula>
    </cfRule>
    <cfRule type="cellIs" dxfId="259" priority="8" operator="between">
      <formula>4</formula>
      <formula>7.99</formula>
    </cfRule>
    <cfRule type="cellIs" dxfId="258" priority="9" operator="between">
      <formula>1</formula>
      <formula>3.99</formula>
    </cfRule>
  </conditionalFormatting>
  <conditionalFormatting sqref="V12">
    <cfRule type="cellIs" dxfId="257" priority="1" operator="between">
      <formula>8</formula>
      <formula>16</formula>
    </cfRule>
    <cfRule type="cellIs" dxfId="256" priority="2" operator="between">
      <formula>4</formula>
      <formula>7.99</formula>
    </cfRule>
    <cfRule type="cellIs" dxfId="25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602"/>
  <sheetViews>
    <sheetView zoomScaleNormal="100" zoomScalePageLayoutView="125" workbookViewId="0"/>
  </sheetViews>
  <sheetFormatPr baseColWidth="10" defaultColWidth="8.7109375" defaultRowHeight="12" x14ac:dyDescent="0.2"/>
  <cols>
    <col min="1" max="1" width="7" style="55" customWidth="1"/>
    <col min="2" max="2" width="50" style="18" customWidth="1"/>
    <col min="3" max="3" width="60.42578125" style="18" customWidth="1"/>
    <col min="4" max="4" width="31.7109375" style="58" bestFit="1" customWidth="1"/>
    <col min="5" max="5" width="17.7109375" style="58" bestFit="1" customWidth="1"/>
    <col min="6" max="6" width="12.7109375" style="20" customWidth="1"/>
    <col min="7" max="7" width="14.140625" style="20" customWidth="1"/>
    <col min="8" max="16384" width="8.7109375" style="20"/>
  </cols>
  <sheetData>
    <row r="1" spans="1:7" x14ac:dyDescent="0.2">
      <c r="C1" s="19"/>
      <c r="D1" s="19"/>
      <c r="E1" s="19"/>
    </row>
    <row r="2" spans="1:7" ht="15.75" x14ac:dyDescent="0.2">
      <c r="A2" s="150" t="s">
        <v>323</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36" x14ac:dyDescent="0.2">
      <c r="A6" s="71" t="s">
        <v>786</v>
      </c>
      <c r="B6" s="62" t="s">
        <v>88</v>
      </c>
      <c r="C6" s="26" t="s">
        <v>146</v>
      </c>
      <c r="D6" s="132"/>
      <c r="E6" s="132"/>
      <c r="F6" s="119" t="e">
        <f>MP.R1!N16</f>
        <v>#DIV/0!</v>
      </c>
      <c r="G6" s="119" t="e">
        <f>MP.R1!V16</f>
        <v>#DIV/0!</v>
      </c>
    </row>
    <row r="7" spans="1:7" ht="26.25" customHeight="1" x14ac:dyDescent="0.2">
      <c r="A7" s="71" t="s">
        <v>787</v>
      </c>
      <c r="B7" s="62" t="s">
        <v>89</v>
      </c>
      <c r="C7" s="26" t="s">
        <v>90</v>
      </c>
      <c r="D7" s="132"/>
      <c r="E7" s="132"/>
      <c r="F7" s="119" t="e">
        <f>MP.R2!N13</f>
        <v>#DIV/0!</v>
      </c>
      <c r="G7" s="119" t="e">
        <f>MP.R2!V13</f>
        <v>#DIV/0!</v>
      </c>
    </row>
    <row r="8" spans="1:7" ht="48" x14ac:dyDescent="0.2">
      <c r="A8" s="71" t="s">
        <v>788</v>
      </c>
      <c r="B8" s="62" t="s">
        <v>91</v>
      </c>
      <c r="C8" s="26" t="s">
        <v>228</v>
      </c>
      <c r="D8" s="132"/>
      <c r="E8" s="132"/>
      <c r="F8" s="119" t="e">
        <f>MP.R3!N14</f>
        <v>#DIV/0!</v>
      </c>
      <c r="G8" s="119" t="e">
        <f>MP.R3!V14</f>
        <v>#DIV/0!</v>
      </c>
    </row>
    <row r="9" spans="1:7" ht="33" customHeight="1" x14ac:dyDescent="0.2">
      <c r="A9" s="71" t="s">
        <v>789</v>
      </c>
      <c r="B9" s="62" t="s">
        <v>92</v>
      </c>
      <c r="C9" s="28" t="s">
        <v>93</v>
      </c>
      <c r="D9" s="132"/>
      <c r="E9" s="132"/>
      <c r="F9" s="119" t="e">
        <f>MP.R4!N16</f>
        <v>#DIV/0!</v>
      </c>
      <c r="G9" s="119" t="e">
        <f>MP.R4!V16</f>
        <v>#DIV/0!</v>
      </c>
    </row>
    <row r="10" spans="1:7" ht="33" customHeight="1" x14ac:dyDescent="0.2">
      <c r="A10" s="71" t="s">
        <v>790</v>
      </c>
      <c r="B10" s="62" t="s">
        <v>94</v>
      </c>
      <c r="C10" s="28" t="s">
        <v>95</v>
      </c>
      <c r="D10" s="132"/>
      <c r="E10" s="132"/>
      <c r="F10" s="119" t="e">
        <f>MP.R5!N16</f>
        <v>#DIV/0!</v>
      </c>
      <c r="G10" s="119" t="e">
        <f>MP.R5!V16</f>
        <v>#DIV/0!</v>
      </c>
    </row>
    <row r="11" spans="1:7" ht="36" x14ac:dyDescent="0.2">
      <c r="A11" s="71" t="s">
        <v>791</v>
      </c>
      <c r="B11" s="62" t="s">
        <v>96</v>
      </c>
      <c r="C11" s="28" t="s">
        <v>97</v>
      </c>
      <c r="D11" s="132"/>
      <c r="E11" s="132"/>
      <c r="F11" s="119" t="e">
        <f>MP.R6!N15</f>
        <v>#DIV/0!</v>
      </c>
      <c r="G11" s="119" t="e">
        <f>MP.R6!V15</f>
        <v>#DIV/0!</v>
      </c>
    </row>
    <row r="12" spans="1:7" ht="24" x14ac:dyDescent="0.2">
      <c r="A12" s="71" t="s">
        <v>792</v>
      </c>
      <c r="B12" s="63" t="s">
        <v>82</v>
      </c>
      <c r="C12" s="148" t="s">
        <v>288</v>
      </c>
      <c r="D12" s="132"/>
      <c r="E12" s="132"/>
      <c r="F12" s="119" t="e">
        <f>MP.R7!N14</f>
        <v>#DIV/0!</v>
      </c>
      <c r="G12" s="119" t="e">
        <f>MP.R7!V14</f>
        <v>#DIV/0!</v>
      </c>
    </row>
    <row r="13" spans="1:7" ht="33" customHeight="1" x14ac:dyDescent="0.2">
      <c r="A13" s="71" t="s">
        <v>793</v>
      </c>
      <c r="B13" s="62" t="s">
        <v>56</v>
      </c>
      <c r="C13" s="147" t="s">
        <v>98</v>
      </c>
      <c r="D13" s="132"/>
      <c r="E13" s="132"/>
      <c r="F13" s="119" t="e">
        <f>MP.R8!N14</f>
        <v>#DIV/0!</v>
      </c>
      <c r="G13" s="119" t="e">
        <f>MP.R8!V14</f>
        <v>#DIV/0!</v>
      </c>
    </row>
    <row r="14" spans="1:7" ht="24" customHeight="1" x14ac:dyDescent="0.2">
      <c r="A14" s="90" t="s">
        <v>794</v>
      </c>
      <c r="B14" s="132" t="s">
        <v>130</v>
      </c>
      <c r="C14" s="132" t="s">
        <v>129</v>
      </c>
      <c r="D14" s="132"/>
      <c r="E14" s="132"/>
      <c r="F14" s="119" t="e">
        <f>MP.RX!N12</f>
        <v>#DIV/0!</v>
      </c>
      <c r="G14" s="119" t="e">
        <f>MP.RX!V12</f>
        <v>#DIV/0!</v>
      </c>
    </row>
    <row r="15" spans="1:7" s="30" customFormat="1" ht="36" x14ac:dyDescent="0.2">
      <c r="A15" s="57"/>
      <c r="B15" s="19"/>
      <c r="C15" s="19"/>
      <c r="D15" s="19"/>
      <c r="E15" s="159" t="s">
        <v>369</v>
      </c>
      <c r="F15" s="119" t="e">
        <f>ROUND(SUM(F6:F14)/COUNT(F6:F14),2)</f>
        <v>#DIV/0!</v>
      </c>
      <c r="G15" s="119" t="e">
        <f>ROUND(SUM(G6:G14)/COUNT(G6:G14),2)</f>
        <v>#DIV/0!</v>
      </c>
    </row>
    <row r="16" spans="1:7" s="30" customFormat="1" x14ac:dyDescent="0.2">
      <c r="A16" s="57"/>
      <c r="B16" s="19"/>
      <c r="C16" s="19"/>
      <c r="D16" s="19"/>
      <c r="E16" s="19"/>
    </row>
    <row r="17" spans="1:5" s="30" customFormat="1" x14ac:dyDescent="0.2">
      <c r="A17" s="57"/>
      <c r="B17" s="19"/>
      <c r="C17" s="19"/>
      <c r="D17" s="19"/>
      <c r="E17" s="19"/>
    </row>
    <row r="18" spans="1:5" s="30" customFormat="1" x14ac:dyDescent="0.2">
      <c r="A18" s="57"/>
      <c r="B18" s="19"/>
      <c r="C18" s="19"/>
      <c r="D18" s="19"/>
      <c r="E18" s="19"/>
    </row>
    <row r="19" spans="1:5" s="30" customFormat="1" x14ac:dyDescent="0.2">
      <c r="A19" s="57"/>
      <c r="B19" s="19"/>
      <c r="C19" s="19"/>
      <c r="D19" s="19"/>
      <c r="E19" s="19"/>
    </row>
    <row r="20" spans="1:5" s="30" customFormat="1" x14ac:dyDescent="0.2">
      <c r="A20" s="57"/>
      <c r="B20" s="19"/>
      <c r="C20" s="19"/>
      <c r="D20" s="19"/>
      <c r="E20" s="19"/>
    </row>
    <row r="21" spans="1:5" s="30" customFormat="1" x14ac:dyDescent="0.2">
      <c r="A21" s="57"/>
      <c r="B21" s="19"/>
      <c r="C21" s="19"/>
      <c r="D21" s="19"/>
      <c r="E21" s="19"/>
    </row>
    <row r="22" spans="1:5" s="30" customFormat="1" x14ac:dyDescent="0.2">
      <c r="A22" s="57"/>
      <c r="B22" s="19"/>
      <c r="C22" s="19"/>
      <c r="D22" s="19"/>
      <c r="E22" s="19"/>
    </row>
    <row r="23" spans="1:5" s="30" customFormat="1" x14ac:dyDescent="0.2">
      <c r="A23" s="57"/>
      <c r="B23" s="19"/>
      <c r="C23" s="19"/>
      <c r="D23" s="19"/>
      <c r="E23" s="19"/>
    </row>
    <row r="24" spans="1:5" s="30" customFormat="1" x14ac:dyDescent="0.2">
      <c r="A24" s="57"/>
      <c r="B24" s="19"/>
      <c r="C24" s="19"/>
      <c r="D24" s="19"/>
      <c r="E24" s="19"/>
    </row>
    <row r="25" spans="1:5" s="30" customFormat="1" x14ac:dyDescent="0.2">
      <c r="A25" s="57"/>
      <c r="B25" s="19"/>
      <c r="C25" s="19"/>
      <c r="D25" s="19"/>
      <c r="E25" s="19"/>
    </row>
    <row r="26" spans="1:5" s="30" customFormat="1" x14ac:dyDescent="0.2">
      <c r="A26" s="57"/>
      <c r="B26" s="19"/>
      <c r="C26" s="19"/>
      <c r="D26" s="19"/>
      <c r="E26" s="19"/>
    </row>
    <row r="27" spans="1:5" s="30" customFormat="1" x14ac:dyDescent="0.2">
      <c r="A27" s="57"/>
      <c r="B27" s="19"/>
      <c r="C27" s="19"/>
      <c r="D27" s="19"/>
      <c r="E27" s="19"/>
    </row>
    <row r="28" spans="1:5" s="30" customFormat="1" x14ac:dyDescent="0.2">
      <c r="A28" s="57"/>
      <c r="B28" s="19"/>
      <c r="C28" s="19"/>
      <c r="D28" s="19"/>
      <c r="E28" s="19"/>
    </row>
    <row r="29" spans="1:5" s="30" customFormat="1" x14ac:dyDescent="0.2">
      <c r="A29" s="57"/>
      <c r="B29" s="19"/>
      <c r="C29" s="19"/>
      <c r="D29" s="19"/>
      <c r="E29" s="19"/>
    </row>
    <row r="30" spans="1:5" s="30" customFormat="1" x14ac:dyDescent="0.2">
      <c r="A30" s="57"/>
      <c r="B30" s="19"/>
      <c r="C30" s="19"/>
      <c r="D30" s="19"/>
      <c r="E30" s="19"/>
    </row>
    <row r="31" spans="1:5" s="30" customFormat="1" x14ac:dyDescent="0.2">
      <c r="A31" s="57"/>
      <c r="B31" s="19"/>
      <c r="C31" s="19"/>
      <c r="D31" s="19"/>
      <c r="E31" s="19"/>
    </row>
    <row r="32" spans="1:5"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hidden="1" x14ac:dyDescent="0.2">
      <c r="A38" s="57"/>
      <c r="B38" s="19"/>
      <c r="C38" s="19"/>
      <c r="D38" s="19"/>
      <c r="E38" s="19"/>
    </row>
    <row r="39" spans="1:5" s="30" customFormat="1" hidden="1" x14ac:dyDescent="0.2">
      <c r="A39" s="57"/>
      <c r="B39" s="19"/>
      <c r="C39" s="19"/>
      <c r="D39" s="19"/>
      <c r="E39" s="19"/>
    </row>
    <row r="40" spans="1:5" s="30" customFormat="1" x14ac:dyDescent="0.2">
      <c r="A40" s="57"/>
      <c r="B40" s="19"/>
      <c r="C40" s="19"/>
      <c r="D40" s="19"/>
      <c r="E40" s="19"/>
    </row>
    <row r="41" spans="1:5" s="30" customFormat="1" x14ac:dyDescent="0.2">
      <c r="A41" s="57"/>
      <c r="B41" s="19"/>
      <c r="C41" s="19"/>
      <c r="D41" s="19"/>
      <c r="E41" s="19"/>
    </row>
    <row r="42" spans="1:5" s="30" customFormat="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ht="15.75" hidden="1" customHeight="1" x14ac:dyDescent="0.2">
      <c r="A54" s="57"/>
      <c r="B54" s="19"/>
      <c r="C54" s="19"/>
      <c r="D54" s="19"/>
      <c r="E54" s="19"/>
    </row>
    <row r="55" spans="1:5" s="30" customFormat="1" ht="15.75" hidden="1" customHeight="1" x14ac:dyDescent="0.2">
      <c r="A55" s="57"/>
      <c r="B55" s="19"/>
      <c r="C55" s="19"/>
      <c r="D55" s="19"/>
      <c r="E55" s="19"/>
    </row>
    <row r="56" spans="1:5" s="30" customFormat="1" ht="15.75" hidden="1" customHeigh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x14ac:dyDescent="0.2">
      <c r="A76" s="57"/>
      <c r="B76" s="19"/>
      <c r="C76" s="19"/>
      <c r="D76" s="19"/>
      <c r="E76" s="19"/>
    </row>
    <row r="77" spans="1:5" s="30" customFormat="1" x14ac:dyDescent="0.2">
      <c r="A77" s="57"/>
      <c r="B77" s="19"/>
      <c r="C77" s="19"/>
      <c r="D77" s="19"/>
      <c r="E77" s="19"/>
    </row>
    <row r="78" spans="1:5" s="30" customForma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sheetData>
  <mergeCells count="2">
    <mergeCell ref="A4:E4"/>
    <mergeCell ref="F4:G4"/>
  </mergeCells>
  <conditionalFormatting sqref="F6">
    <cfRule type="cellIs" dxfId="254" priority="55" operator="between">
      <formula>8</formula>
      <formula>16</formula>
    </cfRule>
    <cfRule type="cellIs" dxfId="253" priority="56" operator="between">
      <formula>4</formula>
      <formula>7.99</formula>
    </cfRule>
    <cfRule type="cellIs" dxfId="252" priority="57" operator="between">
      <formula>1</formula>
      <formula>3.99</formula>
    </cfRule>
  </conditionalFormatting>
  <conditionalFormatting sqref="G6">
    <cfRule type="cellIs" dxfId="251" priority="52" operator="between">
      <formula>8</formula>
      <formula>16</formula>
    </cfRule>
    <cfRule type="cellIs" dxfId="250" priority="53" operator="between">
      <formula>4</formula>
      <formula>7.99</formula>
    </cfRule>
    <cfRule type="cellIs" dxfId="249" priority="54" operator="between">
      <formula>1</formula>
      <formula>3.99</formula>
    </cfRule>
  </conditionalFormatting>
  <conditionalFormatting sqref="F7">
    <cfRule type="cellIs" dxfId="248" priority="49" operator="between">
      <formula>8</formula>
      <formula>16</formula>
    </cfRule>
    <cfRule type="cellIs" dxfId="247" priority="50" operator="between">
      <formula>4</formula>
      <formula>7.99</formula>
    </cfRule>
    <cfRule type="cellIs" dxfId="246" priority="51" operator="between">
      <formula>1</formula>
      <formula>3.99</formula>
    </cfRule>
  </conditionalFormatting>
  <conditionalFormatting sqref="G7">
    <cfRule type="cellIs" dxfId="245" priority="46" operator="between">
      <formula>8</formula>
      <formula>16</formula>
    </cfRule>
    <cfRule type="cellIs" dxfId="244" priority="47" operator="between">
      <formula>4</formula>
      <formula>7.99</formula>
    </cfRule>
    <cfRule type="cellIs" dxfId="243" priority="48" operator="between">
      <formula>1</formula>
      <formula>3.99</formula>
    </cfRule>
  </conditionalFormatting>
  <conditionalFormatting sqref="F8">
    <cfRule type="cellIs" dxfId="242" priority="43" operator="between">
      <formula>8</formula>
      <formula>16</formula>
    </cfRule>
    <cfRule type="cellIs" dxfId="241" priority="44" operator="between">
      <formula>4</formula>
      <formula>7.99</formula>
    </cfRule>
    <cfRule type="cellIs" dxfId="240" priority="45" operator="between">
      <formula>1</formula>
      <formula>3.99</formula>
    </cfRule>
  </conditionalFormatting>
  <conditionalFormatting sqref="G8">
    <cfRule type="cellIs" dxfId="239" priority="40" operator="between">
      <formula>8</formula>
      <formula>16</formula>
    </cfRule>
    <cfRule type="cellIs" dxfId="238" priority="41" operator="between">
      <formula>4</formula>
      <formula>7.99</formula>
    </cfRule>
    <cfRule type="cellIs" dxfId="237" priority="42" operator="between">
      <formula>1</formula>
      <formula>3.99</formula>
    </cfRule>
  </conditionalFormatting>
  <conditionalFormatting sqref="F9">
    <cfRule type="cellIs" dxfId="236" priority="37" operator="between">
      <formula>8</formula>
      <formula>16</formula>
    </cfRule>
    <cfRule type="cellIs" dxfId="235" priority="38" operator="between">
      <formula>4</formula>
      <formula>7.99</formula>
    </cfRule>
    <cfRule type="cellIs" dxfId="234" priority="39" operator="between">
      <formula>1</formula>
      <formula>3.99</formula>
    </cfRule>
  </conditionalFormatting>
  <conditionalFormatting sqref="G9">
    <cfRule type="cellIs" dxfId="233" priority="34" operator="between">
      <formula>8</formula>
      <formula>16</formula>
    </cfRule>
    <cfRule type="cellIs" dxfId="232" priority="35" operator="between">
      <formula>4</formula>
      <formula>7.99</formula>
    </cfRule>
    <cfRule type="cellIs" dxfId="231" priority="36" operator="between">
      <formula>1</formula>
      <formula>3.99</formula>
    </cfRule>
  </conditionalFormatting>
  <conditionalFormatting sqref="F10">
    <cfRule type="cellIs" dxfId="230" priority="31" operator="between">
      <formula>8</formula>
      <formula>16</formula>
    </cfRule>
    <cfRule type="cellIs" dxfId="229" priority="32" operator="between">
      <formula>4</formula>
      <formula>7.99</formula>
    </cfRule>
    <cfRule type="cellIs" dxfId="228" priority="33" operator="between">
      <formula>1</formula>
      <formula>3.99</formula>
    </cfRule>
  </conditionalFormatting>
  <conditionalFormatting sqref="G10">
    <cfRule type="cellIs" dxfId="227" priority="28" operator="between">
      <formula>8</formula>
      <formula>16</formula>
    </cfRule>
    <cfRule type="cellIs" dxfId="226" priority="29" operator="between">
      <formula>4</formula>
      <formula>7.99</formula>
    </cfRule>
    <cfRule type="cellIs" dxfId="225" priority="30" operator="between">
      <formula>1</formula>
      <formula>3.99</formula>
    </cfRule>
  </conditionalFormatting>
  <conditionalFormatting sqref="F11">
    <cfRule type="cellIs" dxfId="224" priority="25" operator="between">
      <formula>8</formula>
      <formula>16</formula>
    </cfRule>
    <cfRule type="cellIs" dxfId="223" priority="26" operator="between">
      <formula>4</formula>
      <formula>7.99</formula>
    </cfRule>
    <cfRule type="cellIs" dxfId="222" priority="27" operator="between">
      <formula>1</formula>
      <formula>3.99</formula>
    </cfRule>
  </conditionalFormatting>
  <conditionalFormatting sqref="G11">
    <cfRule type="cellIs" dxfId="221" priority="22" operator="between">
      <formula>8</formula>
      <formula>16</formula>
    </cfRule>
    <cfRule type="cellIs" dxfId="220" priority="23" operator="between">
      <formula>4</formula>
      <formula>7.99</formula>
    </cfRule>
    <cfRule type="cellIs" dxfId="219" priority="24" operator="between">
      <formula>1</formula>
      <formula>3.99</formula>
    </cfRule>
  </conditionalFormatting>
  <conditionalFormatting sqref="F12">
    <cfRule type="cellIs" dxfId="218" priority="19" operator="between">
      <formula>8</formula>
      <formula>16</formula>
    </cfRule>
    <cfRule type="cellIs" dxfId="217" priority="20" operator="between">
      <formula>4</formula>
      <formula>7.99</formula>
    </cfRule>
    <cfRule type="cellIs" dxfId="216" priority="21" operator="between">
      <formula>1</formula>
      <formula>3.99</formula>
    </cfRule>
  </conditionalFormatting>
  <conditionalFormatting sqref="G12">
    <cfRule type="cellIs" dxfId="215" priority="16" operator="between">
      <formula>8</formula>
      <formula>16</formula>
    </cfRule>
    <cfRule type="cellIs" dxfId="214" priority="17" operator="between">
      <formula>4</formula>
      <formula>7.99</formula>
    </cfRule>
    <cfRule type="cellIs" dxfId="213" priority="18" operator="between">
      <formula>1</formula>
      <formula>3.99</formula>
    </cfRule>
  </conditionalFormatting>
  <conditionalFormatting sqref="F13">
    <cfRule type="cellIs" dxfId="212" priority="13" operator="between">
      <formula>8</formula>
      <formula>16</formula>
    </cfRule>
    <cfRule type="cellIs" dxfId="211" priority="14" operator="between">
      <formula>4</formula>
      <formula>7.99</formula>
    </cfRule>
    <cfRule type="cellIs" dxfId="210" priority="15" operator="between">
      <formula>1</formula>
      <formula>3.99</formula>
    </cfRule>
  </conditionalFormatting>
  <conditionalFormatting sqref="G13">
    <cfRule type="cellIs" dxfId="209" priority="10" operator="between">
      <formula>8</formula>
      <formula>16</formula>
    </cfRule>
    <cfRule type="cellIs" dxfId="208" priority="11" operator="between">
      <formula>4</formula>
      <formula>7.99</formula>
    </cfRule>
    <cfRule type="cellIs" dxfId="207" priority="12" operator="between">
      <formula>1</formula>
      <formula>3.99</formula>
    </cfRule>
  </conditionalFormatting>
  <conditionalFormatting sqref="F14">
    <cfRule type="cellIs" dxfId="206" priority="7" operator="between">
      <formula>8</formula>
      <formula>16</formula>
    </cfRule>
    <cfRule type="cellIs" dxfId="205" priority="8" operator="between">
      <formula>4</formula>
      <formula>7.99</formula>
    </cfRule>
    <cfRule type="cellIs" dxfId="204" priority="9" operator="between">
      <formula>1</formula>
      <formula>3.99</formula>
    </cfRule>
  </conditionalFormatting>
  <conditionalFormatting sqref="G14">
    <cfRule type="cellIs" dxfId="203" priority="4" operator="between">
      <formula>8</formula>
      <formula>16</formula>
    </cfRule>
    <cfRule type="cellIs" dxfId="202" priority="5" operator="between">
      <formula>4</formula>
      <formula>7.99</formula>
    </cfRule>
    <cfRule type="cellIs" dxfId="201" priority="6" operator="between">
      <formula>1</formula>
      <formula>3.99</formula>
    </cfRule>
  </conditionalFormatting>
  <conditionalFormatting sqref="F15:G15">
    <cfRule type="cellIs" dxfId="200" priority="1" operator="between">
      <formula>8</formula>
      <formula>16</formula>
    </cfRule>
    <cfRule type="cellIs" dxfId="199" priority="2" operator="between">
      <formula>4</formula>
      <formula>7.99</formula>
    </cfRule>
    <cfRule type="cellIs" dxfId="198"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(MP)'!A6</f>
        <v>MP.R1</v>
      </c>
      <c r="D5" s="227"/>
      <c r="E5" s="228" t="str">
        <f>'4. Medios Propios (MP)'!B6</f>
        <v>Falta de justificación del encargo a medios propios</v>
      </c>
      <c r="F5" s="229"/>
      <c r="G5" s="142" t="str">
        <f>'4. Medios Propios (MP)'!C6</f>
        <v>No se justifica que el encargo al medio propio sea la solución más adecuada y eficiente desde el punto de vista de buena gestión financiera y de legalidad</v>
      </c>
      <c r="H5" s="39">
        <f>'4. Medios Propios (MP)'!D6</f>
        <v>0</v>
      </c>
      <c r="I5" s="53">
        <f>'4. Medios Propios (MP)'!E6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662</v>
      </c>
      <c r="B10" s="79" t="s">
        <v>157</v>
      </c>
      <c r="C10" s="114"/>
      <c r="D10" s="114"/>
      <c r="E10" s="120">
        <f>C10*D10</f>
        <v>0</v>
      </c>
      <c r="F10" s="140" t="s">
        <v>668</v>
      </c>
      <c r="G10" s="77" t="s">
        <v>230</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x14ac:dyDescent="0.2">
      <c r="A11" s="140" t="s">
        <v>663</v>
      </c>
      <c r="B11" s="78" t="s">
        <v>99</v>
      </c>
      <c r="C11" s="114"/>
      <c r="D11" s="114"/>
      <c r="E11" s="120">
        <f t="shared" ref="E11:E15" si="1">C11*D11</f>
        <v>0</v>
      </c>
      <c r="F11" s="140" t="s">
        <v>669</v>
      </c>
      <c r="G11" s="81" t="s">
        <v>321</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84" x14ac:dyDescent="0.2">
      <c r="A12" s="140" t="s">
        <v>664</v>
      </c>
      <c r="B12" s="79" t="s">
        <v>229</v>
      </c>
      <c r="C12" s="114"/>
      <c r="D12" s="114"/>
      <c r="E12" s="120">
        <f t="shared" si="1"/>
        <v>0</v>
      </c>
      <c r="F12" s="140" t="s">
        <v>670</v>
      </c>
      <c r="G12" s="81" t="s">
        <v>321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x14ac:dyDescent="0.2">
      <c r="A13" s="140" t="s">
        <v>665</v>
      </c>
      <c r="B13" s="78" t="s">
        <v>100</v>
      </c>
      <c r="C13" s="114"/>
      <c r="D13" s="114"/>
      <c r="E13" s="120">
        <f t="shared" si="1"/>
        <v>0</v>
      </c>
      <c r="F13" s="140" t="s">
        <v>671</v>
      </c>
      <c r="G13" s="81" t="s">
        <v>322</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x14ac:dyDescent="0.2">
      <c r="A14" s="140" t="s">
        <v>666</v>
      </c>
      <c r="B14" s="80" t="s">
        <v>158</v>
      </c>
      <c r="C14" s="114"/>
      <c r="D14" s="114"/>
      <c r="E14" s="120">
        <f t="shared" si="1"/>
        <v>0</v>
      </c>
      <c r="F14" s="140" t="s">
        <v>672</v>
      </c>
      <c r="G14" s="82" t="s">
        <v>231</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667</v>
      </c>
      <c r="B15" s="116" t="s">
        <v>397</v>
      </c>
      <c r="C15" s="115"/>
      <c r="D15" s="115"/>
      <c r="E15" s="120">
        <f t="shared" si="1"/>
        <v>0</v>
      </c>
      <c r="F15" s="115" t="s">
        <v>673</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97" priority="24" operator="between">
      <formula>8</formula>
      <formula>16</formula>
    </cfRule>
    <cfRule type="cellIs" dxfId="196" priority="25" operator="between">
      <formula>4</formula>
      <formula>7.99</formula>
    </cfRule>
    <cfRule type="cellIs" dxfId="195" priority="26" operator="between">
      <formula>1</formula>
      <formula>3.99</formula>
    </cfRule>
  </conditionalFormatting>
  <conditionalFormatting sqref="F10:F14">
    <cfRule type="cellIs" dxfId="194" priority="21" operator="between">
      <formula>11</formula>
      <formula>25</formula>
    </cfRule>
    <cfRule type="cellIs" dxfId="193" priority="22" operator="between">
      <formula>6</formula>
      <formula>10</formula>
    </cfRule>
    <cfRule type="cellIs" dxfId="192" priority="23" operator="between">
      <formula>0</formula>
      <formula>5</formula>
    </cfRule>
  </conditionalFormatting>
  <conditionalFormatting sqref="H10:H15">
    <cfRule type="containsText" dxfId="191" priority="19" operator="containsText" text="Sí">
      <formula>NOT(ISERROR(SEARCH("Sí",H10)))</formula>
    </cfRule>
    <cfRule type="containsText" dxfId="190" priority="20" operator="containsText" text="No">
      <formula>NOT(ISERROR(SEARCH("No",H10)))</formula>
    </cfRule>
  </conditionalFormatting>
  <conditionalFormatting sqref="I10:I15">
    <cfRule type="containsText" dxfId="189" priority="16" operator="containsText" text="Bajo">
      <formula>NOT(ISERROR(SEARCH("Bajo",I10)))</formula>
    </cfRule>
    <cfRule type="containsText" dxfId="188" priority="17" operator="containsText" text="Medio">
      <formula>NOT(ISERROR(SEARCH("Medio",I10)))</formula>
    </cfRule>
    <cfRule type="containsText" dxfId="187" priority="18" operator="containsText" text="Alto">
      <formula>NOT(ISERROR(SEARCH("Alto",I10)))</formula>
    </cfRule>
  </conditionalFormatting>
  <conditionalFormatting sqref="E16">
    <cfRule type="cellIs" dxfId="186" priority="13" operator="between">
      <formula>8</formula>
      <formula>16</formula>
    </cfRule>
    <cfRule type="cellIs" dxfId="185" priority="14" operator="between">
      <formula>4</formula>
      <formula>7.99</formula>
    </cfRule>
    <cfRule type="cellIs" dxfId="184" priority="15" operator="between">
      <formula>1</formula>
      <formula>3.99</formula>
    </cfRule>
  </conditionalFormatting>
  <conditionalFormatting sqref="N10:N15">
    <cfRule type="cellIs" dxfId="183" priority="10" operator="between">
      <formula>8</formula>
      <formula>16</formula>
    </cfRule>
    <cfRule type="cellIs" dxfId="182" priority="11" operator="between">
      <formula>4</formula>
      <formula>7.99</formula>
    </cfRule>
    <cfRule type="cellIs" dxfId="181" priority="12" operator="between">
      <formula>1</formula>
      <formula>3.99</formula>
    </cfRule>
  </conditionalFormatting>
  <conditionalFormatting sqref="N16">
    <cfRule type="cellIs" dxfId="180" priority="7" operator="between">
      <formula>8</formula>
      <formula>16</formula>
    </cfRule>
    <cfRule type="cellIs" dxfId="179" priority="8" operator="between">
      <formula>4</formula>
      <formula>7.99</formula>
    </cfRule>
    <cfRule type="cellIs" dxfId="178" priority="9" operator="between">
      <formula>1</formula>
      <formula>3.99</formula>
    </cfRule>
  </conditionalFormatting>
  <conditionalFormatting sqref="V10:V15">
    <cfRule type="cellIs" dxfId="177" priority="4" operator="between">
      <formula>8</formula>
      <formula>16</formula>
    </cfRule>
    <cfRule type="cellIs" dxfId="176" priority="5" operator="between">
      <formula>4</formula>
      <formula>7.99</formula>
    </cfRule>
    <cfRule type="cellIs" dxfId="175" priority="6" operator="between">
      <formula>1</formula>
      <formula>3.99</formula>
    </cfRule>
  </conditionalFormatting>
  <conditionalFormatting sqref="V16">
    <cfRule type="cellIs" dxfId="174" priority="1" operator="between">
      <formula>8</formula>
      <formula>16</formula>
    </cfRule>
    <cfRule type="cellIs" dxfId="173" priority="2" operator="between">
      <formula>4</formula>
      <formula>7.99</formula>
    </cfRule>
    <cfRule type="cellIs" dxfId="17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39"/>
  <sheetViews>
    <sheetView zoomScaleNormal="100" zoomScaleSheetLayoutView="100" workbookViewId="0">
      <selection activeCell="B12" sqref="B12"/>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(MP)'!A7</f>
        <v>MP.R2</v>
      </c>
      <c r="D5" s="227"/>
      <c r="E5" s="228" t="str">
        <f>'4. Medios Propios (MP)'!B7</f>
        <v>Incumplimiento por el medio propio de los requisitos para serlo</v>
      </c>
      <c r="F5" s="229"/>
      <c r="G5" s="142" t="str">
        <f>'4. Medios Propios (MP)'!C7</f>
        <v xml:space="preserve">No se cumplen los requisitos para ser medio propio personificado o el medio propio ha perdido esa condición </v>
      </c>
      <c r="H5" s="39">
        <f>'4. Medios Propios (MP)'!D7</f>
        <v>0</v>
      </c>
      <c r="I5" s="53">
        <f>'4. Medios Propios (MP)'!E7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674</v>
      </c>
      <c r="B10" s="78" t="s">
        <v>804</v>
      </c>
      <c r="C10" s="114"/>
      <c r="D10" s="114"/>
      <c r="E10" s="120">
        <f>C10*D10</f>
        <v>0</v>
      </c>
      <c r="F10" s="140" t="s">
        <v>677</v>
      </c>
      <c r="G10" s="83" t="s">
        <v>349</v>
      </c>
      <c r="H10" s="115"/>
      <c r="I10" s="115"/>
      <c r="J10" s="114"/>
      <c r="K10" s="114"/>
      <c r="L10" s="143" t="str">
        <f t="shared" ref="L10:M12"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675</v>
      </c>
      <c r="B11" s="91" t="s">
        <v>805</v>
      </c>
      <c r="C11" s="114"/>
      <c r="D11" s="114"/>
      <c r="E11" s="120">
        <f t="shared" ref="E11:E12" si="1">C11*D11</f>
        <v>0</v>
      </c>
      <c r="F11" s="140" t="s">
        <v>678</v>
      </c>
      <c r="G11" s="77" t="s">
        <v>232</v>
      </c>
      <c r="H11" s="115"/>
      <c r="I11" s="115"/>
      <c r="J11" s="114"/>
      <c r="K11" s="114"/>
      <c r="L11" s="143" t="str">
        <f t="shared" si="0"/>
        <v/>
      </c>
      <c r="M11" s="143" t="str">
        <f t="shared" si="0"/>
        <v/>
      </c>
      <c r="N11" s="120" t="e">
        <f t="shared" ref="N11:N12" si="2">L11*M11</f>
        <v>#VALUE!</v>
      </c>
      <c r="O11" s="117"/>
      <c r="P11" s="117"/>
      <c r="Q11" s="117"/>
      <c r="R11" s="114"/>
      <c r="S11" s="114"/>
      <c r="T11" s="143" t="str">
        <f t="shared" ref="T11:T12" si="3">IF(ISNUMBER($L11),IF($L11+R11&gt;1,$L11+R11,1),"")</f>
        <v/>
      </c>
      <c r="U11" s="143" t="str">
        <f t="shared" ref="U11:U12" si="4">IF(ISNUMBER($M11),IF($M11+S11&gt;1,$M11+S11,1),"")</f>
        <v/>
      </c>
      <c r="V11" s="120" t="e">
        <f t="shared" ref="V11:V12" si="5">T11*U11</f>
        <v>#VALUE!</v>
      </c>
    </row>
    <row r="12" spans="1:22" ht="72" customHeight="1" x14ac:dyDescent="0.2">
      <c r="A12" s="115" t="s">
        <v>676</v>
      </c>
      <c r="B12" s="116" t="s">
        <v>397</v>
      </c>
      <c r="C12" s="115"/>
      <c r="D12" s="115"/>
      <c r="E12" s="120">
        <f t="shared" si="1"/>
        <v>0</v>
      </c>
      <c r="F12" s="115" t="s">
        <v>679</v>
      </c>
      <c r="G12" s="116" t="s">
        <v>77</v>
      </c>
      <c r="H12" s="115"/>
      <c r="I12" s="115"/>
      <c r="J12" s="115"/>
      <c r="K12" s="115"/>
      <c r="L12" s="143" t="str">
        <f t="shared" si="0"/>
        <v/>
      </c>
      <c r="M12" s="143" t="str">
        <f t="shared" si="0"/>
        <v/>
      </c>
      <c r="N12" s="120" t="e">
        <f t="shared" si="2"/>
        <v>#VALUE!</v>
      </c>
      <c r="O12" s="116" t="s">
        <v>77</v>
      </c>
      <c r="P12" s="118"/>
      <c r="Q12" s="118"/>
      <c r="R12" s="115"/>
      <c r="S12" s="115"/>
      <c r="T12" s="143" t="str">
        <f t="shared" si="3"/>
        <v/>
      </c>
      <c r="U12" s="143"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171" priority="24" operator="between">
      <formula>8</formula>
      <formula>16</formula>
    </cfRule>
    <cfRule type="cellIs" dxfId="170" priority="25" operator="between">
      <formula>4</formula>
      <formula>7.99</formula>
    </cfRule>
    <cfRule type="cellIs" dxfId="169" priority="26" operator="between">
      <formula>1</formula>
      <formula>3.99</formula>
    </cfRule>
  </conditionalFormatting>
  <conditionalFormatting sqref="F10:F11">
    <cfRule type="cellIs" dxfId="168" priority="21" operator="between">
      <formula>11</formula>
      <formula>25</formula>
    </cfRule>
    <cfRule type="cellIs" dxfId="167" priority="22" operator="between">
      <formula>6</formula>
      <formula>10</formula>
    </cfRule>
    <cfRule type="cellIs" dxfId="166" priority="23" operator="between">
      <formula>0</formula>
      <formula>5</formula>
    </cfRule>
  </conditionalFormatting>
  <conditionalFormatting sqref="H10:H12">
    <cfRule type="containsText" dxfId="165" priority="19" operator="containsText" text="Sí">
      <formula>NOT(ISERROR(SEARCH("Sí",H10)))</formula>
    </cfRule>
    <cfRule type="containsText" dxfId="164" priority="20" operator="containsText" text="No">
      <formula>NOT(ISERROR(SEARCH("No",H10)))</formula>
    </cfRule>
  </conditionalFormatting>
  <conditionalFormatting sqref="I10:I12">
    <cfRule type="containsText" dxfId="163" priority="16" operator="containsText" text="Bajo">
      <formula>NOT(ISERROR(SEARCH("Bajo",I10)))</formula>
    </cfRule>
    <cfRule type="containsText" dxfId="162" priority="17" operator="containsText" text="Medio">
      <formula>NOT(ISERROR(SEARCH("Medio",I10)))</formula>
    </cfRule>
    <cfRule type="containsText" dxfId="161" priority="18" operator="containsText" text="Alto">
      <formula>NOT(ISERROR(SEARCH("Alto",I10)))</formula>
    </cfRule>
  </conditionalFormatting>
  <conditionalFormatting sqref="E13">
    <cfRule type="cellIs" dxfId="160" priority="13" operator="between">
      <formula>8</formula>
      <formula>16</formula>
    </cfRule>
    <cfRule type="cellIs" dxfId="159" priority="14" operator="between">
      <formula>4</formula>
      <formula>7.99</formula>
    </cfRule>
    <cfRule type="cellIs" dxfId="158" priority="15" operator="between">
      <formula>1</formula>
      <formula>3.99</formula>
    </cfRule>
  </conditionalFormatting>
  <conditionalFormatting sqref="N13">
    <cfRule type="cellIs" dxfId="157" priority="7" operator="between">
      <formula>8</formula>
      <formula>16</formula>
    </cfRule>
    <cfRule type="cellIs" dxfId="156" priority="8" operator="between">
      <formula>4</formula>
      <formula>7.99</formula>
    </cfRule>
    <cfRule type="cellIs" dxfId="155" priority="9" operator="between">
      <formula>1</formula>
      <formula>3.99</formula>
    </cfRule>
  </conditionalFormatting>
  <conditionalFormatting sqref="V13">
    <cfRule type="cellIs" dxfId="154" priority="1" operator="between">
      <formula>8</formula>
      <formula>16</formula>
    </cfRule>
    <cfRule type="cellIs" dxfId="153" priority="2" operator="between">
      <formula>4</formula>
      <formula>7.99</formula>
    </cfRule>
    <cfRule type="cellIs" dxfId="15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(MP)'!A8</f>
        <v>MP.R3</v>
      </c>
      <c r="D5" s="227"/>
      <c r="E5" s="228" t="str">
        <f>'4. Medios Propios (MP)'!B8</f>
        <v>Falta de justificación en la selección del medio propio</v>
      </c>
      <c r="F5" s="229"/>
      <c r="G5" s="142" t="str">
        <f>'4.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39">
        <f>'4. Medios Propios (MP)'!D8</f>
        <v>0</v>
      </c>
      <c r="I5" s="53">
        <f>'4. Medios Propios (MP)'!E8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40" t="s">
        <v>680</v>
      </c>
      <c r="B10" s="78" t="s">
        <v>801</v>
      </c>
      <c r="C10" s="114"/>
      <c r="D10" s="114"/>
      <c r="E10" s="120">
        <f>C10*D10</f>
        <v>0</v>
      </c>
      <c r="F10" s="140" t="s">
        <v>684</v>
      </c>
      <c r="G10" s="83" t="s">
        <v>233</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681</v>
      </c>
      <c r="B11" s="78" t="s">
        <v>802</v>
      </c>
      <c r="C11" s="114"/>
      <c r="D11" s="114"/>
      <c r="E11" s="120">
        <f t="shared" ref="E11:E13" si="1">C11*D11</f>
        <v>0</v>
      </c>
      <c r="F11" s="140" t="s">
        <v>685</v>
      </c>
      <c r="G11" s="81" t="s">
        <v>219</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72" x14ac:dyDescent="0.2">
      <c r="A12" s="140" t="s">
        <v>682</v>
      </c>
      <c r="B12" s="78" t="s">
        <v>803</v>
      </c>
      <c r="C12" s="114"/>
      <c r="D12" s="114"/>
      <c r="E12" s="120">
        <f t="shared" si="1"/>
        <v>0</v>
      </c>
      <c r="F12" s="140" t="s">
        <v>686</v>
      </c>
      <c r="G12" s="81" t="s">
        <v>101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683</v>
      </c>
      <c r="B13" s="116" t="s">
        <v>397</v>
      </c>
      <c r="C13" s="115"/>
      <c r="D13" s="115"/>
      <c r="E13" s="120">
        <f t="shared" si="1"/>
        <v>0</v>
      </c>
      <c r="F13" s="115" t="s">
        <v>687</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151" priority="24" operator="between">
      <formula>8</formula>
      <formula>16</formula>
    </cfRule>
    <cfRule type="cellIs" dxfId="150" priority="25" operator="between">
      <formula>4</formula>
      <formula>7.99</formula>
    </cfRule>
    <cfRule type="cellIs" dxfId="149" priority="26" operator="between">
      <formula>1</formula>
      <formula>3.99</formula>
    </cfRule>
  </conditionalFormatting>
  <conditionalFormatting sqref="F10:F12">
    <cfRule type="cellIs" dxfId="148" priority="21" operator="between">
      <formula>11</formula>
      <formula>25</formula>
    </cfRule>
    <cfRule type="cellIs" dxfId="147" priority="22" operator="between">
      <formula>6</formula>
      <formula>10</formula>
    </cfRule>
    <cfRule type="cellIs" dxfId="146" priority="23" operator="between">
      <formula>0</formula>
      <formula>5</formula>
    </cfRule>
  </conditionalFormatting>
  <conditionalFormatting sqref="H10:H13">
    <cfRule type="containsText" dxfId="145" priority="19" operator="containsText" text="Sí">
      <formula>NOT(ISERROR(SEARCH("Sí",H10)))</formula>
    </cfRule>
    <cfRule type="containsText" dxfId="144" priority="20" operator="containsText" text="No">
      <formula>NOT(ISERROR(SEARCH("No",H10)))</formula>
    </cfRule>
  </conditionalFormatting>
  <conditionalFormatting sqref="I10:I13">
    <cfRule type="containsText" dxfId="143" priority="16" operator="containsText" text="Bajo">
      <formula>NOT(ISERROR(SEARCH("Bajo",I10)))</formula>
    </cfRule>
    <cfRule type="containsText" dxfId="142" priority="17" operator="containsText" text="Medio">
      <formula>NOT(ISERROR(SEARCH("Medio",I10)))</formula>
    </cfRule>
    <cfRule type="containsText" dxfId="141" priority="18" operator="containsText" text="Alto">
      <formula>NOT(ISERROR(SEARCH("Alto",I10)))</formula>
    </cfRule>
  </conditionalFormatting>
  <conditionalFormatting sqref="E14">
    <cfRule type="cellIs" dxfId="140" priority="13" operator="between">
      <formula>8</formula>
      <formula>16</formula>
    </cfRule>
    <cfRule type="cellIs" dxfId="139" priority="14" operator="between">
      <formula>4</formula>
      <formula>7.99</formula>
    </cfRule>
    <cfRule type="cellIs" dxfId="138" priority="15" operator="between">
      <formula>1</formula>
      <formula>3.99</formula>
    </cfRule>
  </conditionalFormatting>
  <conditionalFormatting sqref="N14">
    <cfRule type="cellIs" dxfId="137" priority="7" operator="between">
      <formula>8</formula>
      <formula>16</formula>
    </cfRule>
    <cfRule type="cellIs" dxfId="136" priority="8" operator="between">
      <formula>4</formula>
      <formula>7.99</formula>
    </cfRule>
    <cfRule type="cellIs" dxfId="135" priority="9" operator="between">
      <formula>1</formula>
      <formula>3.99</formula>
    </cfRule>
  </conditionalFormatting>
  <conditionalFormatting sqref="V14">
    <cfRule type="cellIs" dxfId="134" priority="1" operator="between">
      <formula>8</formula>
      <formula>16</formula>
    </cfRule>
    <cfRule type="cellIs" dxfId="133" priority="2" operator="between">
      <formula>4</formula>
      <formula>7.99</formula>
    </cfRule>
    <cfRule type="cellIs" dxfId="13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(MP)'!A9</f>
        <v>MP.R4</v>
      </c>
      <c r="D5" s="227"/>
      <c r="E5" s="228" t="str">
        <f>'4. Medios Propios (MP)'!B9</f>
        <v xml:space="preserve">Aplicación incorrecta de las tarifas y costes </v>
      </c>
      <c r="F5" s="229"/>
      <c r="G5" s="142" t="str">
        <f>'4. Medios Propios (MP)'!C9</f>
        <v xml:space="preserve">Falta de justificación o aplicación incorrecta de las tarifas y costes en la elaboración del presupuesto  </v>
      </c>
      <c r="H5" s="39">
        <f>'4. Medios Propios (MP)'!D9</f>
        <v>0</v>
      </c>
      <c r="I5" s="53">
        <f>'4. Medios Propios (MP)'!E9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688</v>
      </c>
      <c r="B10" s="78" t="s">
        <v>806</v>
      </c>
      <c r="C10" s="114"/>
      <c r="D10" s="114"/>
      <c r="E10" s="120">
        <f>C10*D10</f>
        <v>0</v>
      </c>
      <c r="F10" s="140" t="s">
        <v>694</v>
      </c>
      <c r="G10" s="83" t="s">
        <v>147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689</v>
      </c>
      <c r="B11" s="78" t="s">
        <v>807</v>
      </c>
      <c r="C11" s="114"/>
      <c r="D11" s="114"/>
      <c r="E11" s="120">
        <f t="shared" ref="E11:E15" si="1">C11*D11</f>
        <v>0</v>
      </c>
      <c r="F11" s="140" t="s">
        <v>695</v>
      </c>
      <c r="G11" s="83" t="s">
        <v>234</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72" x14ac:dyDescent="0.2">
      <c r="A12" s="140" t="s">
        <v>690</v>
      </c>
      <c r="B12" s="78" t="s">
        <v>808</v>
      </c>
      <c r="C12" s="114"/>
      <c r="D12" s="114"/>
      <c r="E12" s="120">
        <f t="shared" si="1"/>
        <v>0</v>
      </c>
      <c r="F12" s="140" t="s">
        <v>696</v>
      </c>
      <c r="G12" s="83" t="s">
        <v>234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60" x14ac:dyDescent="0.2">
      <c r="A13" s="140" t="s">
        <v>691</v>
      </c>
      <c r="B13" s="78" t="s">
        <v>809</v>
      </c>
      <c r="C13" s="114"/>
      <c r="D13" s="114"/>
      <c r="E13" s="120">
        <f t="shared" si="1"/>
        <v>0</v>
      </c>
      <c r="F13" s="140" t="s">
        <v>697</v>
      </c>
      <c r="G13" s="83" t="s">
        <v>235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692</v>
      </c>
      <c r="B14" s="78" t="s">
        <v>810</v>
      </c>
      <c r="C14" s="114"/>
      <c r="D14" s="114"/>
      <c r="E14" s="120">
        <f t="shared" si="1"/>
        <v>0</v>
      </c>
      <c r="F14" s="140" t="s">
        <v>698</v>
      </c>
      <c r="G14" s="83" t="s">
        <v>236</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693</v>
      </c>
      <c r="B15" s="116" t="s">
        <v>397</v>
      </c>
      <c r="C15" s="115"/>
      <c r="D15" s="115"/>
      <c r="E15" s="120">
        <f t="shared" si="1"/>
        <v>0</v>
      </c>
      <c r="F15" s="115" t="s">
        <v>699</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31" priority="24" operator="between">
      <formula>8</formula>
      <formula>16</formula>
    </cfRule>
    <cfRule type="cellIs" dxfId="130" priority="25" operator="between">
      <formula>4</formula>
      <formula>7.99</formula>
    </cfRule>
    <cfRule type="cellIs" dxfId="129" priority="26" operator="between">
      <formula>1</formula>
      <formula>3.99</formula>
    </cfRule>
  </conditionalFormatting>
  <conditionalFormatting sqref="F10:F14">
    <cfRule type="cellIs" dxfId="128" priority="21" operator="between">
      <formula>11</formula>
      <formula>25</formula>
    </cfRule>
    <cfRule type="cellIs" dxfId="127" priority="22" operator="between">
      <formula>6</formula>
      <formula>10</formula>
    </cfRule>
    <cfRule type="cellIs" dxfId="126" priority="23" operator="between">
      <formula>0</formula>
      <formula>5</formula>
    </cfRule>
  </conditionalFormatting>
  <conditionalFormatting sqref="H10:H15">
    <cfRule type="containsText" dxfId="125" priority="19" operator="containsText" text="Sí">
      <formula>NOT(ISERROR(SEARCH("Sí",H10)))</formula>
    </cfRule>
    <cfRule type="containsText" dxfId="124" priority="20" operator="containsText" text="No">
      <formula>NOT(ISERROR(SEARCH("No",H10)))</formula>
    </cfRule>
  </conditionalFormatting>
  <conditionalFormatting sqref="I10:I15">
    <cfRule type="containsText" dxfId="123" priority="16" operator="containsText" text="Bajo">
      <formula>NOT(ISERROR(SEARCH("Bajo",I10)))</formula>
    </cfRule>
    <cfRule type="containsText" dxfId="122" priority="17" operator="containsText" text="Medio">
      <formula>NOT(ISERROR(SEARCH("Medio",I10)))</formula>
    </cfRule>
    <cfRule type="containsText" dxfId="121" priority="18" operator="containsText" text="Alto">
      <formula>NOT(ISERROR(SEARCH("Alto",I10)))</formula>
    </cfRule>
  </conditionalFormatting>
  <conditionalFormatting sqref="E16">
    <cfRule type="cellIs" dxfId="120" priority="13" operator="between">
      <formula>8</formula>
      <formula>16</formula>
    </cfRule>
    <cfRule type="cellIs" dxfId="119" priority="14" operator="between">
      <formula>4</formula>
      <formula>7.99</formula>
    </cfRule>
    <cfRule type="cellIs" dxfId="118" priority="15" operator="between">
      <formula>1</formula>
      <formula>3.99</formula>
    </cfRule>
  </conditionalFormatting>
  <conditionalFormatting sqref="N10:N15">
    <cfRule type="cellIs" dxfId="117" priority="10" operator="between">
      <formula>8</formula>
      <formula>16</formula>
    </cfRule>
    <cfRule type="cellIs" dxfId="116" priority="11" operator="between">
      <formula>4</formula>
      <formula>7.99</formula>
    </cfRule>
    <cfRule type="cellIs" dxfId="115" priority="12" operator="between">
      <formula>1</formula>
      <formula>3.99</formula>
    </cfRule>
  </conditionalFormatting>
  <conditionalFormatting sqref="N16">
    <cfRule type="cellIs" dxfId="114" priority="7" operator="between">
      <formula>8</formula>
      <formula>16</formula>
    </cfRule>
    <cfRule type="cellIs" dxfId="113" priority="8" operator="between">
      <formula>4</formula>
      <formula>7.99</formula>
    </cfRule>
    <cfRule type="cellIs" dxfId="112" priority="9" operator="between">
      <formula>1</formula>
      <formula>3.99</formula>
    </cfRule>
  </conditionalFormatting>
  <conditionalFormatting sqref="V10:V15">
    <cfRule type="cellIs" dxfId="111" priority="4" operator="between">
      <formula>8</formula>
      <formula>16</formula>
    </cfRule>
    <cfRule type="cellIs" dxfId="110" priority="5" operator="between">
      <formula>4</formula>
      <formula>7.99</formula>
    </cfRule>
    <cfRule type="cellIs" dxfId="109" priority="6" operator="between">
      <formula>1</formula>
      <formula>3.99</formula>
    </cfRule>
  </conditionalFormatting>
  <conditionalFormatting sqref="V16">
    <cfRule type="cellIs" dxfId="108" priority="1" operator="between">
      <formula>8</formula>
      <formula>16</formula>
    </cfRule>
    <cfRule type="cellIs" dxfId="107" priority="2" operator="between">
      <formula>4</formula>
      <formula>7.99</formula>
    </cfRule>
    <cfRule type="cellIs" dxfId="106"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(S)'!A8</f>
        <v>S.R2</v>
      </c>
      <c r="D5" s="213"/>
      <c r="E5" s="216" t="str">
        <f>'1. Subvenciones (S)'!B8</f>
        <v>Trato discriminatorio en la selección de solicitantes</v>
      </c>
      <c r="F5" s="217"/>
      <c r="G5" s="121" t="str">
        <f>'1. Subvenciones (S)'!C8</f>
        <v>No se garantiza un procedimiento objetivo de selección de participantes y se limita el acceso en términos de igualdad para todos los potenciales beneficiarios</v>
      </c>
      <c r="H5" s="39">
        <f>'1. Subvenciones (S)'!D8</f>
        <v>0</v>
      </c>
      <c r="I5" s="53">
        <f>'1. Subvenciones (S)'!E8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04" x14ac:dyDescent="0.2">
      <c r="A10" s="123" t="s">
        <v>410</v>
      </c>
      <c r="B10" s="145" t="s">
        <v>309</v>
      </c>
      <c r="C10" s="114"/>
      <c r="D10" s="114"/>
      <c r="E10" s="120">
        <f>C10*D10</f>
        <v>0</v>
      </c>
      <c r="F10" s="123" t="s">
        <v>411</v>
      </c>
      <c r="G10" s="44" t="s">
        <v>339</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413</v>
      </c>
      <c r="B11" s="116" t="s">
        <v>397</v>
      </c>
      <c r="C11" s="115"/>
      <c r="D11" s="115"/>
      <c r="E11" s="120">
        <f t="shared" ref="E11" si="1">C11*D11</f>
        <v>0</v>
      </c>
      <c r="F11" s="115" t="s">
        <v>412</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996" priority="24" operator="between">
      <formula>8</formula>
      <formula>16</formula>
    </cfRule>
    <cfRule type="cellIs" dxfId="995" priority="25" operator="between">
      <formula>4</formula>
      <formula>7.99</formula>
    </cfRule>
    <cfRule type="cellIs" dxfId="994" priority="26" operator="between">
      <formula>1</formula>
      <formula>3.99</formula>
    </cfRule>
  </conditionalFormatting>
  <conditionalFormatting sqref="F10">
    <cfRule type="cellIs" dxfId="993" priority="21" operator="between">
      <formula>11</formula>
      <formula>25</formula>
    </cfRule>
    <cfRule type="cellIs" dxfId="992" priority="22" operator="between">
      <formula>6</formula>
      <formula>10</formula>
    </cfRule>
    <cfRule type="cellIs" dxfId="991" priority="23" operator="between">
      <formula>0</formula>
      <formula>5</formula>
    </cfRule>
  </conditionalFormatting>
  <conditionalFormatting sqref="H10:H11">
    <cfRule type="containsText" dxfId="990" priority="19" operator="containsText" text="Sí">
      <formula>NOT(ISERROR(SEARCH("Sí",H10)))</formula>
    </cfRule>
    <cfRule type="containsText" dxfId="989" priority="20" operator="containsText" text="No">
      <formula>NOT(ISERROR(SEARCH("No",H10)))</formula>
    </cfRule>
  </conditionalFormatting>
  <conditionalFormatting sqref="I10:I11">
    <cfRule type="containsText" dxfId="988" priority="16" operator="containsText" text="Bajo">
      <formula>NOT(ISERROR(SEARCH("Bajo",I10)))</formula>
    </cfRule>
    <cfRule type="containsText" dxfId="987" priority="17" operator="containsText" text="Medio">
      <formula>NOT(ISERROR(SEARCH("Medio",I10)))</formula>
    </cfRule>
    <cfRule type="containsText" dxfId="986" priority="18" operator="containsText" text="Alto">
      <formula>NOT(ISERROR(SEARCH("Alto",I10)))</formula>
    </cfRule>
  </conditionalFormatting>
  <conditionalFormatting sqref="E12">
    <cfRule type="cellIs" dxfId="985" priority="13" operator="between">
      <formula>8</formula>
      <formula>16</formula>
    </cfRule>
    <cfRule type="cellIs" dxfId="984" priority="14" operator="between">
      <formula>4</formula>
      <formula>7.99</formula>
    </cfRule>
    <cfRule type="cellIs" dxfId="983" priority="15" operator="between">
      <formula>1</formula>
      <formula>3.99</formula>
    </cfRule>
  </conditionalFormatting>
  <conditionalFormatting sqref="N12">
    <cfRule type="cellIs" dxfId="982" priority="7" operator="between">
      <formula>8</formula>
      <formula>16</formula>
    </cfRule>
    <cfRule type="cellIs" dxfId="981" priority="8" operator="between">
      <formula>4</formula>
      <formula>7.99</formula>
    </cfRule>
    <cfRule type="cellIs" dxfId="980" priority="9" operator="between">
      <formula>1</formula>
      <formula>3.99</formula>
    </cfRule>
  </conditionalFormatting>
  <conditionalFormatting sqref="V12">
    <cfRule type="cellIs" dxfId="979" priority="1" operator="between">
      <formula>8</formula>
      <formula>16</formula>
    </cfRule>
    <cfRule type="cellIs" dxfId="978" priority="2" operator="between">
      <formula>4</formula>
      <formula>7.99</formula>
    </cfRule>
    <cfRule type="cellIs" dxfId="97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(MP)'!A10</f>
        <v>MP.R5</v>
      </c>
      <c r="D5" s="227"/>
      <c r="E5" s="228" t="str">
        <f>'4. Medios Propios (MP)'!B10</f>
        <v>Incumplimiento de los límites de subcontratación y limitación de concurrencia.</v>
      </c>
      <c r="F5" s="229"/>
      <c r="G5" s="142" t="str">
        <f>'4.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39">
        <f>'4. Medios Propios (MP)'!D10</f>
        <v>0</v>
      </c>
      <c r="I5" s="53">
        <f>'4. Medios Propios (MP)'!E10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700</v>
      </c>
      <c r="B10" s="66" t="s">
        <v>148</v>
      </c>
      <c r="C10" s="114"/>
      <c r="D10" s="114"/>
      <c r="E10" s="120">
        <f>C10*D10</f>
        <v>0</v>
      </c>
      <c r="F10" s="140" t="s">
        <v>706</v>
      </c>
      <c r="G10" s="83" t="s">
        <v>237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701</v>
      </c>
      <c r="B11" s="66" t="s">
        <v>149</v>
      </c>
      <c r="C11" s="114"/>
      <c r="D11" s="114"/>
      <c r="E11" s="120">
        <f t="shared" ref="E11:E15" si="1">C11*D11</f>
        <v>0</v>
      </c>
      <c r="F11" s="140" t="s">
        <v>707</v>
      </c>
      <c r="G11" s="83" t="s">
        <v>238</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96" x14ac:dyDescent="0.2">
      <c r="A12" s="140" t="s">
        <v>702</v>
      </c>
      <c r="B12" s="66" t="s">
        <v>150</v>
      </c>
      <c r="C12" s="114"/>
      <c r="D12" s="114"/>
      <c r="E12" s="120">
        <f t="shared" si="1"/>
        <v>0</v>
      </c>
      <c r="F12" s="140" t="s">
        <v>708</v>
      </c>
      <c r="G12" s="83" t="s">
        <v>239</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48" x14ac:dyDescent="0.2">
      <c r="A13" s="140" t="s">
        <v>703</v>
      </c>
      <c r="B13" s="66" t="s">
        <v>151</v>
      </c>
      <c r="C13" s="114"/>
      <c r="D13" s="114"/>
      <c r="E13" s="120">
        <f t="shared" si="1"/>
        <v>0</v>
      </c>
      <c r="F13" s="140" t="s">
        <v>709</v>
      </c>
      <c r="G13" s="83" t="s">
        <v>240</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704</v>
      </c>
      <c r="B14" s="66" t="s">
        <v>152</v>
      </c>
      <c r="C14" s="114"/>
      <c r="D14" s="114"/>
      <c r="E14" s="120">
        <f t="shared" si="1"/>
        <v>0</v>
      </c>
      <c r="F14" s="140" t="s">
        <v>710</v>
      </c>
      <c r="G14" s="83" t="s">
        <v>193</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705</v>
      </c>
      <c r="B15" s="116" t="s">
        <v>397</v>
      </c>
      <c r="C15" s="115"/>
      <c r="D15" s="115"/>
      <c r="E15" s="120">
        <f t="shared" si="1"/>
        <v>0</v>
      </c>
      <c r="F15" s="115" t="s">
        <v>711</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05" priority="24" operator="between">
      <formula>8</formula>
      <formula>16</formula>
    </cfRule>
    <cfRule type="cellIs" dxfId="104" priority="25" operator="between">
      <formula>4</formula>
      <formula>7.99</formula>
    </cfRule>
    <cfRule type="cellIs" dxfId="103" priority="26" operator="between">
      <formula>1</formula>
      <formula>3.99</formula>
    </cfRule>
  </conditionalFormatting>
  <conditionalFormatting sqref="F10:F14">
    <cfRule type="cellIs" dxfId="102" priority="21" operator="between">
      <formula>11</formula>
      <formula>25</formula>
    </cfRule>
    <cfRule type="cellIs" dxfId="101" priority="22" operator="between">
      <formula>6</formula>
      <formula>10</formula>
    </cfRule>
    <cfRule type="cellIs" dxfId="100" priority="23" operator="between">
      <formula>0</formula>
      <formula>5</formula>
    </cfRule>
  </conditionalFormatting>
  <conditionalFormatting sqref="H10:H15">
    <cfRule type="containsText" dxfId="99" priority="19" operator="containsText" text="Sí">
      <formula>NOT(ISERROR(SEARCH("Sí",H10)))</formula>
    </cfRule>
    <cfRule type="containsText" dxfId="98" priority="20" operator="containsText" text="No">
      <formula>NOT(ISERROR(SEARCH("No",H10)))</formula>
    </cfRule>
  </conditionalFormatting>
  <conditionalFormatting sqref="I10:I15">
    <cfRule type="containsText" dxfId="97" priority="16" operator="containsText" text="Bajo">
      <formula>NOT(ISERROR(SEARCH("Bajo",I10)))</formula>
    </cfRule>
    <cfRule type="containsText" dxfId="96" priority="17" operator="containsText" text="Medio">
      <formula>NOT(ISERROR(SEARCH("Medio",I10)))</formula>
    </cfRule>
    <cfRule type="containsText" dxfId="95" priority="18" operator="containsText" text="Alto">
      <formula>NOT(ISERROR(SEARCH("Alto",I10)))</formula>
    </cfRule>
  </conditionalFormatting>
  <conditionalFormatting sqref="E16">
    <cfRule type="cellIs" dxfId="94" priority="13" operator="between">
      <formula>8</formula>
      <formula>16</formula>
    </cfRule>
    <cfRule type="cellIs" dxfId="93" priority="14" operator="between">
      <formula>4</formula>
      <formula>7.99</formula>
    </cfRule>
    <cfRule type="cellIs" dxfId="92" priority="15" operator="between">
      <formula>1</formula>
      <formula>3.99</formula>
    </cfRule>
  </conditionalFormatting>
  <conditionalFormatting sqref="N10:N15">
    <cfRule type="cellIs" dxfId="91" priority="10" operator="between">
      <formula>8</formula>
      <formula>16</formula>
    </cfRule>
    <cfRule type="cellIs" dxfId="90" priority="11" operator="between">
      <formula>4</formula>
      <formula>7.99</formula>
    </cfRule>
    <cfRule type="cellIs" dxfId="89" priority="12" operator="between">
      <formula>1</formula>
      <formula>3.99</formula>
    </cfRule>
  </conditionalFormatting>
  <conditionalFormatting sqref="N16">
    <cfRule type="cellIs" dxfId="88" priority="7" operator="between">
      <formula>8</formula>
      <formula>16</formula>
    </cfRule>
    <cfRule type="cellIs" dxfId="87" priority="8" operator="between">
      <formula>4</formula>
      <formula>7.99</formula>
    </cfRule>
    <cfRule type="cellIs" dxfId="86" priority="9" operator="between">
      <formula>1</formula>
      <formula>3.99</formula>
    </cfRule>
  </conditionalFormatting>
  <conditionalFormatting sqref="V10:V15">
    <cfRule type="cellIs" dxfId="85" priority="4" operator="between">
      <formula>8</formula>
      <formula>16</formula>
    </cfRule>
    <cfRule type="cellIs" dxfId="84" priority="5" operator="between">
      <formula>4</formula>
      <formula>7.99</formula>
    </cfRule>
    <cfRule type="cellIs" dxfId="83" priority="6" operator="between">
      <formula>1</formula>
      <formula>3.99</formula>
    </cfRule>
  </conditionalFormatting>
  <conditionalFormatting sqref="V16">
    <cfRule type="cellIs" dxfId="82" priority="1" operator="between">
      <formula>8</formula>
      <formula>16</formula>
    </cfRule>
    <cfRule type="cellIs" dxfId="81" priority="2" operator="between">
      <formula>4</formula>
      <formula>7.99</formula>
    </cfRule>
    <cfRule type="cellIs" dxfId="80"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(MP)'!A11</f>
        <v>MP.R6</v>
      </c>
      <c r="D5" s="227"/>
      <c r="E5" s="228" t="str">
        <f>'4. Medios Propios (MP)'!B11</f>
        <v>Incumpliento total o parcial de las prestaciones objeto del encargo</v>
      </c>
      <c r="F5" s="229"/>
      <c r="G5" s="142" t="str">
        <f>'4. Medios Propios (MP)'!C11</f>
        <v>Los productos o servicios no se han entregado en su totalidad, y/o no tienen la calidad esperada, presentan retrasos injustificados y/o no cubren la necesidad administrativa prevista</v>
      </c>
      <c r="H5" s="39">
        <f>'4. Medios Propios (MP)'!D11</f>
        <v>0</v>
      </c>
      <c r="I5" s="53">
        <f>'4. Medios Propios (MP)'!E11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712</v>
      </c>
      <c r="B10" s="79" t="s">
        <v>153</v>
      </c>
      <c r="C10" s="114"/>
      <c r="D10" s="114"/>
      <c r="E10" s="120">
        <f>C10*D10</f>
        <v>0</v>
      </c>
      <c r="F10" s="140" t="s">
        <v>717</v>
      </c>
      <c r="G10" s="77" t="s">
        <v>102</v>
      </c>
      <c r="H10" s="115"/>
      <c r="I10" s="115"/>
      <c r="J10" s="114"/>
      <c r="K10" s="114"/>
      <c r="L10" s="143" t="str">
        <f t="shared" ref="L10:M14"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48" x14ac:dyDescent="0.2">
      <c r="A11" s="140" t="s">
        <v>713</v>
      </c>
      <c r="B11" s="78" t="s">
        <v>154</v>
      </c>
      <c r="C11" s="114"/>
      <c r="D11" s="114"/>
      <c r="E11" s="120">
        <f t="shared" ref="E11:E14" si="1">C11*D11</f>
        <v>0</v>
      </c>
      <c r="F11" s="140" t="s">
        <v>718</v>
      </c>
      <c r="G11" s="81" t="s">
        <v>103</v>
      </c>
      <c r="H11" s="115"/>
      <c r="I11" s="115"/>
      <c r="J11" s="114"/>
      <c r="K11" s="114"/>
      <c r="L11" s="143" t="str">
        <f t="shared" si="0"/>
        <v/>
      </c>
      <c r="M11" s="143" t="str">
        <f t="shared" si="0"/>
        <v/>
      </c>
      <c r="N11" s="120" t="e">
        <f t="shared" ref="N11:N14" si="2">L11*M11</f>
        <v>#VALUE!</v>
      </c>
      <c r="O11" s="117"/>
      <c r="P11" s="117"/>
      <c r="Q11" s="117"/>
      <c r="R11" s="114"/>
      <c r="S11" s="114"/>
      <c r="T11" s="143" t="str">
        <f t="shared" ref="T11:T14" si="3">IF(ISNUMBER($L11),IF($L11+R11&gt;1,$L11+R11,1),"")</f>
        <v/>
      </c>
      <c r="U11" s="143" t="str">
        <f t="shared" ref="U11:U14" si="4">IF(ISNUMBER($M11),IF($M11+S11&gt;1,$M11+S11,1),"")</f>
        <v/>
      </c>
      <c r="V11" s="120" t="e">
        <f t="shared" ref="V11:V14" si="5">T11*U11</f>
        <v>#VALUE!</v>
      </c>
    </row>
    <row r="12" spans="1:22" ht="48" x14ac:dyDescent="0.2">
      <c r="A12" s="140" t="s">
        <v>714</v>
      </c>
      <c r="B12" s="78" t="s">
        <v>155</v>
      </c>
      <c r="C12" s="114"/>
      <c r="D12" s="114"/>
      <c r="E12" s="120">
        <f t="shared" si="1"/>
        <v>0</v>
      </c>
      <c r="F12" s="140" t="s">
        <v>719</v>
      </c>
      <c r="G12" s="81" t="s">
        <v>104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715</v>
      </c>
      <c r="B13" s="80" t="s">
        <v>156</v>
      </c>
      <c r="C13" s="114"/>
      <c r="D13" s="114"/>
      <c r="E13" s="120">
        <f t="shared" si="1"/>
        <v>0</v>
      </c>
      <c r="F13" s="140" t="s">
        <v>720</v>
      </c>
      <c r="G13" s="81" t="s">
        <v>105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customHeight="1" x14ac:dyDescent="0.2">
      <c r="A14" s="115" t="s">
        <v>716</v>
      </c>
      <c r="B14" s="116" t="s">
        <v>397</v>
      </c>
      <c r="C14" s="115"/>
      <c r="D14" s="115"/>
      <c r="E14" s="120">
        <f t="shared" si="1"/>
        <v>0</v>
      </c>
      <c r="F14" s="115" t="s">
        <v>721</v>
      </c>
      <c r="G14" s="116" t="s">
        <v>77</v>
      </c>
      <c r="H14" s="115"/>
      <c r="I14" s="115"/>
      <c r="J14" s="115"/>
      <c r="K14" s="115"/>
      <c r="L14" s="143" t="str">
        <f t="shared" si="0"/>
        <v/>
      </c>
      <c r="M14" s="143" t="str">
        <f t="shared" si="0"/>
        <v/>
      </c>
      <c r="N14" s="120" t="e">
        <f t="shared" si="2"/>
        <v>#VALUE!</v>
      </c>
      <c r="O14" s="116" t="s">
        <v>77</v>
      </c>
      <c r="P14" s="118"/>
      <c r="Q14" s="118"/>
      <c r="R14" s="115"/>
      <c r="S14" s="115"/>
      <c r="T14" s="143" t="str">
        <f t="shared" si="3"/>
        <v/>
      </c>
      <c r="U14" s="143"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79" priority="24" operator="between">
      <formula>8</formula>
      <formula>16</formula>
    </cfRule>
    <cfRule type="cellIs" dxfId="78" priority="25" operator="between">
      <formula>4</formula>
      <formula>7.99</formula>
    </cfRule>
    <cfRule type="cellIs" dxfId="77" priority="26" operator="between">
      <formula>1</formula>
      <formula>3.99</formula>
    </cfRule>
  </conditionalFormatting>
  <conditionalFormatting sqref="F10:F13">
    <cfRule type="cellIs" dxfId="76" priority="21" operator="between">
      <formula>11</formula>
      <formula>25</formula>
    </cfRule>
    <cfRule type="cellIs" dxfId="75" priority="22" operator="between">
      <formula>6</formula>
      <formula>10</formula>
    </cfRule>
    <cfRule type="cellIs" dxfId="74" priority="23" operator="between">
      <formula>0</formula>
      <formula>5</formula>
    </cfRule>
  </conditionalFormatting>
  <conditionalFormatting sqref="H10:H14">
    <cfRule type="containsText" dxfId="73" priority="19" operator="containsText" text="Sí">
      <formula>NOT(ISERROR(SEARCH("Sí",H10)))</formula>
    </cfRule>
    <cfRule type="containsText" dxfId="72" priority="20" operator="containsText" text="No">
      <formula>NOT(ISERROR(SEARCH("No",H10)))</formula>
    </cfRule>
  </conditionalFormatting>
  <conditionalFormatting sqref="I10:I14">
    <cfRule type="containsText" dxfId="71" priority="16" operator="containsText" text="Bajo">
      <formula>NOT(ISERROR(SEARCH("Bajo",I10)))</formula>
    </cfRule>
    <cfRule type="containsText" dxfId="70" priority="17" operator="containsText" text="Medio">
      <formula>NOT(ISERROR(SEARCH("Medio",I10)))</formula>
    </cfRule>
    <cfRule type="containsText" dxfId="69" priority="18" operator="containsText" text="Alto">
      <formula>NOT(ISERROR(SEARCH("Alto",I10)))</formula>
    </cfRule>
  </conditionalFormatting>
  <conditionalFormatting sqref="E15">
    <cfRule type="cellIs" dxfId="68" priority="13" operator="between">
      <formula>8</formula>
      <formula>16</formula>
    </cfRule>
    <cfRule type="cellIs" dxfId="67" priority="14" operator="between">
      <formula>4</formula>
      <formula>7.99</formula>
    </cfRule>
    <cfRule type="cellIs" dxfId="66" priority="15" operator="between">
      <formula>1</formula>
      <formula>3.99</formula>
    </cfRule>
  </conditionalFormatting>
  <conditionalFormatting sqref="N15">
    <cfRule type="cellIs" dxfId="65" priority="7" operator="between">
      <formula>8</formula>
      <formula>16</formula>
    </cfRule>
    <cfRule type="cellIs" dxfId="64" priority="8" operator="between">
      <formula>4</formula>
      <formula>7.99</formula>
    </cfRule>
    <cfRule type="cellIs" dxfId="63" priority="9" operator="between">
      <formula>1</formula>
      <formula>3.99</formula>
    </cfRule>
  </conditionalFormatting>
  <conditionalFormatting sqref="V15">
    <cfRule type="cellIs" dxfId="62" priority="1" operator="between">
      <formula>8</formula>
      <formula>16</formula>
    </cfRule>
    <cfRule type="cellIs" dxfId="61" priority="2" operator="between">
      <formula>4</formula>
      <formula>7.99</formula>
    </cfRule>
    <cfRule type="cellIs" dxfId="60"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(MP)'!A12</f>
        <v>MP.R7</v>
      </c>
      <c r="D5" s="227"/>
      <c r="E5" s="228" t="str">
        <f>'4. Medios Propios (MP)'!B12</f>
        <v xml:space="preserve">Incumplimiento de las obligaciones de información, comunicación y publicidad </v>
      </c>
      <c r="F5" s="229"/>
      <c r="G5" s="142" t="str">
        <f>'4. Medios Propios (MP)'!C12</f>
        <v>No se cumple lo estipulado en la normativa nacional o europea respecto a las obligaciones de información y publicidad.</v>
      </c>
      <c r="H5" s="39">
        <f>'4. Medios Propios (MP)'!D12</f>
        <v>0</v>
      </c>
      <c r="I5" s="53">
        <f>'4. Medios Propios (MP)'!E12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722</v>
      </c>
      <c r="B10" s="78" t="s">
        <v>106</v>
      </c>
      <c r="C10" s="114"/>
      <c r="D10" s="114"/>
      <c r="E10" s="120">
        <f>C10*D10</f>
        <v>0</v>
      </c>
      <c r="F10" s="140" t="s">
        <v>726</v>
      </c>
      <c r="G10" s="81" t="s">
        <v>296</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252" x14ac:dyDescent="0.2">
      <c r="A11" s="140" t="s">
        <v>723</v>
      </c>
      <c r="B11" s="84" t="s">
        <v>174</v>
      </c>
      <c r="C11" s="114"/>
      <c r="D11" s="114"/>
      <c r="E11" s="120">
        <f t="shared" ref="E11:E13" si="1">C11*D11</f>
        <v>0</v>
      </c>
      <c r="F11" s="140" t="s">
        <v>727</v>
      </c>
      <c r="G11" s="83" t="s">
        <v>297</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96" x14ac:dyDescent="0.2">
      <c r="A12" s="140" t="s">
        <v>724</v>
      </c>
      <c r="B12" s="50" t="s">
        <v>293</v>
      </c>
      <c r="C12" s="114"/>
      <c r="D12" s="114"/>
      <c r="E12" s="120">
        <f t="shared" si="1"/>
        <v>0</v>
      </c>
      <c r="F12" s="140" t="s">
        <v>728</v>
      </c>
      <c r="G12" s="51" t="s">
        <v>294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725</v>
      </c>
      <c r="B13" s="116" t="s">
        <v>397</v>
      </c>
      <c r="C13" s="115"/>
      <c r="D13" s="115"/>
      <c r="E13" s="120">
        <f t="shared" si="1"/>
        <v>0</v>
      </c>
      <c r="F13" s="115" t="s">
        <v>729</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9" priority="24" operator="between">
      <formula>8</formula>
      <formula>16</formula>
    </cfRule>
    <cfRule type="cellIs" dxfId="58" priority="25" operator="between">
      <formula>4</formula>
      <formula>7.99</formula>
    </cfRule>
    <cfRule type="cellIs" dxfId="57" priority="26" operator="between">
      <formula>1</formula>
      <formula>3.99</formula>
    </cfRule>
  </conditionalFormatting>
  <conditionalFormatting sqref="F10:F12">
    <cfRule type="cellIs" dxfId="56" priority="21" operator="between">
      <formula>11</formula>
      <formula>25</formula>
    </cfRule>
    <cfRule type="cellIs" dxfId="55" priority="22" operator="between">
      <formula>6</formula>
      <formula>10</formula>
    </cfRule>
    <cfRule type="cellIs" dxfId="54" priority="23" operator="between">
      <formula>0</formula>
      <formula>5</formula>
    </cfRule>
  </conditionalFormatting>
  <conditionalFormatting sqref="H10:H13">
    <cfRule type="containsText" dxfId="53" priority="19" operator="containsText" text="Sí">
      <formula>NOT(ISERROR(SEARCH("Sí",H10)))</formula>
    </cfRule>
    <cfRule type="containsText" dxfId="52" priority="20" operator="containsText" text="No">
      <formula>NOT(ISERROR(SEARCH("No",H10)))</formula>
    </cfRule>
  </conditionalFormatting>
  <conditionalFormatting sqref="I10:I13">
    <cfRule type="containsText" dxfId="51" priority="16" operator="containsText" text="Bajo">
      <formula>NOT(ISERROR(SEARCH("Bajo",I10)))</formula>
    </cfRule>
    <cfRule type="containsText" dxfId="50" priority="17" operator="containsText" text="Medio">
      <formula>NOT(ISERROR(SEARCH("Medio",I10)))</formula>
    </cfRule>
    <cfRule type="containsText" dxfId="49" priority="18" operator="containsText" text="Alto">
      <formula>NOT(ISERROR(SEARCH("Alto",I10)))</formula>
    </cfRule>
  </conditionalFormatting>
  <conditionalFormatting sqref="E14">
    <cfRule type="cellIs" dxfId="48" priority="13" operator="between">
      <formula>8</formula>
      <formula>16</formula>
    </cfRule>
    <cfRule type="cellIs" dxfId="47" priority="14" operator="between">
      <formula>4</formula>
      <formula>7.99</formula>
    </cfRule>
    <cfRule type="cellIs" dxfId="46" priority="15" operator="between">
      <formula>1</formula>
      <formula>3.99</formula>
    </cfRule>
  </conditionalFormatting>
  <conditionalFormatting sqref="N14">
    <cfRule type="cellIs" dxfId="45" priority="7" operator="between">
      <formula>8</formula>
      <formula>16</formula>
    </cfRule>
    <cfRule type="cellIs" dxfId="44" priority="8" operator="between">
      <formula>4</formula>
      <formula>7.99</formula>
    </cfRule>
    <cfRule type="cellIs" dxfId="43" priority="9" operator="between">
      <formula>1</formula>
      <formula>3.99</formula>
    </cfRule>
  </conditionalFormatting>
  <conditionalFormatting sqref="V14">
    <cfRule type="cellIs" dxfId="42" priority="1" operator="between">
      <formula>8</formula>
      <formula>16</formula>
    </cfRule>
    <cfRule type="cellIs" dxfId="41" priority="2" operator="between">
      <formula>4</formula>
      <formula>7.99</formula>
    </cfRule>
    <cfRule type="cellIs" dxfId="4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(MP)'!A13</f>
        <v>MP.R8</v>
      </c>
      <c r="D5" s="227"/>
      <c r="E5" s="228" t="str">
        <f>'4. Medios Propios (MP)'!B13</f>
        <v>Pérdida de pista de auditoría</v>
      </c>
      <c r="F5" s="229"/>
      <c r="G5" s="142" t="str">
        <f>'4. Medios Propios (MP)'!C13</f>
        <v>No existe una pista de auditoría adecuada que permita hacer un seguimiento completo de las actuaciones financiadas.</v>
      </c>
      <c r="H5" s="39">
        <f>'4. Medios Propios (MP)'!D13</f>
        <v>0</v>
      </c>
      <c r="I5" s="53">
        <f>'4. Medios Propios (MP)'!E13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730</v>
      </c>
      <c r="B10" s="79" t="s">
        <v>300</v>
      </c>
      <c r="C10" s="114"/>
      <c r="D10" s="114"/>
      <c r="E10" s="120">
        <f>C10*D10</f>
        <v>0</v>
      </c>
      <c r="F10" s="140" t="s">
        <v>734</v>
      </c>
      <c r="G10" s="77" t="s">
        <v>257</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x14ac:dyDescent="0.2">
      <c r="A11" s="140" t="s">
        <v>731</v>
      </c>
      <c r="B11" s="50" t="s">
        <v>341</v>
      </c>
      <c r="C11" s="114"/>
      <c r="D11" s="114"/>
      <c r="E11" s="120">
        <f>C11*D11</f>
        <v>0</v>
      </c>
      <c r="F11" s="140" t="s">
        <v>735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732</v>
      </c>
      <c r="B12" s="50" t="s">
        <v>343</v>
      </c>
      <c r="C12" s="114"/>
      <c r="D12" s="114"/>
      <c r="E12" s="120">
        <f>C12*D12</f>
        <v>0</v>
      </c>
      <c r="F12" s="140" t="s">
        <v>736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733</v>
      </c>
      <c r="B13" s="116" t="s">
        <v>397</v>
      </c>
      <c r="C13" s="115"/>
      <c r="D13" s="115"/>
      <c r="E13" s="120">
        <f t="shared" ref="E13" si="1">C13*D13</f>
        <v>0</v>
      </c>
      <c r="F13" s="115" t="s">
        <v>737</v>
      </c>
      <c r="G13" s="116" t="s">
        <v>77</v>
      </c>
      <c r="H13" s="115"/>
      <c r="I13" s="115"/>
      <c r="J13" s="115"/>
      <c r="K13" s="115"/>
      <c r="L13" s="143" t="str">
        <f t="shared" si="0"/>
        <v/>
      </c>
      <c r="M13" s="143" t="str">
        <f t="shared" si="0"/>
        <v/>
      </c>
      <c r="N13" s="120" t="e">
        <f t="shared" ref="N13" si="2">L13*M13</f>
        <v>#VALUE!</v>
      </c>
      <c r="O13" s="116" t="s">
        <v>77</v>
      </c>
      <c r="P13" s="118"/>
      <c r="Q13" s="118"/>
      <c r="R13" s="115"/>
      <c r="S13" s="115"/>
      <c r="T13" s="143" t="str">
        <f t="shared" ref="T13" si="3">IF(ISNUMBER($L13),IF($L13+R13&gt;1,$L13+R13,1),"")</f>
        <v/>
      </c>
      <c r="U13" s="143"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39" priority="24" operator="between">
      <formula>8</formula>
      <formula>16</formula>
    </cfRule>
    <cfRule type="cellIs" dxfId="38" priority="25" operator="between">
      <formula>4</formula>
      <formula>7.99</formula>
    </cfRule>
    <cfRule type="cellIs" dxfId="37" priority="26" operator="between">
      <formula>1</formula>
      <formula>3.99</formula>
    </cfRule>
  </conditionalFormatting>
  <conditionalFormatting sqref="F10:F12">
    <cfRule type="cellIs" dxfId="36" priority="21" operator="between">
      <formula>11</formula>
      <formula>25</formula>
    </cfRule>
    <cfRule type="cellIs" dxfId="35" priority="22" operator="between">
      <formula>6</formula>
      <formula>10</formula>
    </cfRule>
    <cfRule type="cellIs" dxfId="34" priority="23" operator="between">
      <formula>0</formula>
      <formula>5</formula>
    </cfRule>
  </conditionalFormatting>
  <conditionalFormatting sqref="H10:H13">
    <cfRule type="containsText" dxfId="33" priority="19" operator="containsText" text="Sí">
      <formula>NOT(ISERROR(SEARCH("Sí",H10)))</formula>
    </cfRule>
    <cfRule type="containsText" dxfId="32" priority="20" operator="containsText" text="No">
      <formula>NOT(ISERROR(SEARCH("No",H10)))</formula>
    </cfRule>
  </conditionalFormatting>
  <conditionalFormatting sqref="I10:I13">
    <cfRule type="containsText" dxfId="31" priority="16" operator="containsText" text="Bajo">
      <formula>NOT(ISERROR(SEARCH("Bajo",I10)))</formula>
    </cfRule>
    <cfRule type="containsText" dxfId="30" priority="17" operator="containsText" text="Medio">
      <formula>NOT(ISERROR(SEARCH("Medio",I10)))</formula>
    </cfRule>
    <cfRule type="containsText" dxfId="29" priority="18" operator="containsText" text="Alto">
      <formula>NOT(ISERROR(SEARCH("Alto",I10)))</formula>
    </cfRule>
  </conditionalFormatting>
  <conditionalFormatting sqref="E14">
    <cfRule type="cellIs" dxfId="28" priority="13" operator="between">
      <formula>8</formula>
      <formula>16</formula>
    </cfRule>
    <cfRule type="cellIs" dxfId="27" priority="14" operator="between">
      <formula>4</formula>
      <formula>7.99</formula>
    </cfRule>
    <cfRule type="cellIs" dxfId="26" priority="15" operator="between">
      <formula>1</formula>
      <formula>3.99</formula>
    </cfRule>
  </conditionalFormatting>
  <conditionalFormatting sqref="N14">
    <cfRule type="cellIs" dxfId="25" priority="7" operator="between">
      <formula>8</formula>
      <formula>16</formula>
    </cfRule>
    <cfRule type="cellIs" dxfId="24" priority="8" operator="between">
      <formula>4</formula>
      <formula>7.99</formula>
    </cfRule>
    <cfRule type="cellIs" dxfId="23" priority="9" operator="between">
      <formula>1</formula>
      <formula>3.99</formula>
    </cfRule>
  </conditionalFormatting>
  <conditionalFormatting sqref="V14">
    <cfRule type="cellIs" dxfId="22" priority="1" operator="between">
      <formula>8</formula>
      <formula>16</formula>
    </cfRule>
    <cfRule type="cellIs" dxfId="21" priority="2" operator="between">
      <formula>4</formula>
      <formula>7.99</formula>
    </cfRule>
    <cfRule type="cellIs" dxfId="2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(MP)'!A14</f>
        <v>MP.RX</v>
      </c>
      <c r="D5" s="227"/>
      <c r="E5" s="228" t="str">
        <f>'4. Medios Propios (MP)'!B14</f>
        <v>Incluir la denominación de riesgos adicionales...</v>
      </c>
      <c r="F5" s="229"/>
      <c r="G5" s="142" t="str">
        <f>'4. Medios Propios (MP)'!C14</f>
        <v>Incluir la descripción de riesgos adicionales...</v>
      </c>
      <c r="H5" s="39">
        <f>'4. Medios Propios (MP)'!D14</f>
        <v>0</v>
      </c>
      <c r="I5" s="53">
        <f>'4. Medios Propios (MP)'!E14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738</v>
      </c>
      <c r="B10" s="44"/>
      <c r="C10" s="114"/>
      <c r="D10" s="114"/>
      <c r="E10" s="120">
        <f>C10*D10</f>
        <v>0</v>
      </c>
      <c r="F10" s="140" t="s">
        <v>740</v>
      </c>
      <c r="G10" s="44"/>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739</v>
      </c>
      <c r="B11" s="116" t="s">
        <v>397</v>
      </c>
      <c r="C11" s="115"/>
      <c r="D11" s="115"/>
      <c r="E11" s="120">
        <f t="shared" ref="E11" si="1">C11*D11</f>
        <v>0</v>
      </c>
      <c r="F11" s="115" t="s">
        <v>741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19" priority="24" operator="between">
      <formula>8</formula>
      <formula>16</formula>
    </cfRule>
    <cfRule type="cellIs" dxfId="18" priority="25" operator="between">
      <formula>4</formula>
      <formula>7.99</formula>
    </cfRule>
    <cfRule type="cellIs" dxfId="17" priority="26" operator="between">
      <formula>1</formula>
      <formula>3.99</formula>
    </cfRule>
  </conditionalFormatting>
  <conditionalFormatting sqref="F10">
    <cfRule type="cellIs" dxfId="16" priority="21" operator="between">
      <formula>11</formula>
      <formula>25</formula>
    </cfRule>
    <cfRule type="cellIs" dxfId="15" priority="22" operator="between">
      <formula>6</formula>
      <formula>10</formula>
    </cfRule>
    <cfRule type="cellIs" dxfId="14" priority="23" operator="between">
      <formula>0</formula>
      <formula>5</formula>
    </cfRule>
  </conditionalFormatting>
  <conditionalFormatting sqref="H10:H11">
    <cfRule type="containsText" dxfId="13" priority="19" operator="containsText" text="Sí">
      <formula>NOT(ISERROR(SEARCH("Sí",H10)))</formula>
    </cfRule>
    <cfRule type="containsText" dxfId="12" priority="20" operator="containsText" text="No">
      <formula>NOT(ISERROR(SEARCH("No",H10)))</formula>
    </cfRule>
  </conditionalFormatting>
  <conditionalFormatting sqref="I10:I11">
    <cfRule type="containsText" dxfId="11" priority="16" operator="containsText" text="Bajo">
      <formula>NOT(ISERROR(SEARCH("Bajo",I10)))</formula>
    </cfRule>
    <cfRule type="containsText" dxfId="10" priority="17" operator="containsText" text="Medio">
      <formula>NOT(ISERROR(SEARCH("Medio",I10)))</formula>
    </cfRule>
    <cfRule type="containsText" dxfId="9" priority="18" operator="containsText" text="Alto">
      <formula>NOT(ISERROR(SEARCH("Alto",I10)))</formula>
    </cfRule>
  </conditionalFormatting>
  <conditionalFormatting sqref="E12">
    <cfRule type="cellIs" dxfId="8" priority="13" operator="between">
      <formula>8</formula>
      <formula>16</formula>
    </cfRule>
    <cfRule type="cellIs" dxfId="7" priority="14" operator="between">
      <formula>4</formula>
      <formula>7.99</formula>
    </cfRule>
    <cfRule type="cellIs" dxfId="6" priority="15" operator="between">
      <formula>1</formula>
      <formula>3.99</formula>
    </cfRule>
  </conditionalFormatting>
  <conditionalFormatting sqref="N12">
    <cfRule type="cellIs" dxfId="5" priority="7" operator="between">
      <formula>8</formula>
      <formula>16</formula>
    </cfRule>
    <cfRule type="cellIs" dxfId="4" priority="8" operator="between">
      <formula>4</formula>
      <formula>7.99</formula>
    </cfRule>
    <cfRule type="cellIs" dxfId="3" priority="9" operator="between">
      <formula>1</formula>
      <formula>3.99</formula>
    </cfRule>
  </conditionalFormatting>
  <conditionalFormatting sqref="V12">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106" zoomScaleNormal="106"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60.75" thickBot="1" x14ac:dyDescent="0.25">
      <c r="A5" s="105"/>
      <c r="B5" s="106"/>
      <c r="C5" s="212" t="str">
        <f>'1. Subvenciones (S)'!A9</f>
        <v>S.R3</v>
      </c>
      <c r="D5" s="213"/>
      <c r="E5" s="216" t="str">
        <f>'1. Subvenciones (S)'!B9</f>
        <v>Conflictos de interés</v>
      </c>
      <c r="F5" s="217"/>
      <c r="G5" s="121" t="str">
        <f>'1. Subvenciones (S)'!C9</f>
        <v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39">
        <f>'1. Subvenciones (S)'!D9</f>
        <v>0</v>
      </c>
      <c r="I5" s="53">
        <f>'1. Subvenciones (S)'!E9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23" t="s">
        <v>414</v>
      </c>
      <c r="B10" s="47" t="s">
        <v>178</v>
      </c>
      <c r="C10" s="114"/>
      <c r="D10" s="114"/>
      <c r="E10" s="120">
        <f>C10*D10</f>
        <v>0</v>
      </c>
      <c r="F10" s="123" t="s">
        <v>416</v>
      </c>
      <c r="G10" s="145" t="s">
        <v>247</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415</v>
      </c>
      <c r="B11" s="116" t="s">
        <v>397</v>
      </c>
      <c r="C11" s="115"/>
      <c r="D11" s="115"/>
      <c r="E11" s="120">
        <f t="shared" ref="E11" si="1">C11*D11</f>
        <v>0</v>
      </c>
      <c r="F11" s="115" t="s">
        <v>417</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976" priority="24" operator="between">
      <formula>8</formula>
      <formula>16</formula>
    </cfRule>
    <cfRule type="cellIs" dxfId="975" priority="25" operator="between">
      <formula>4</formula>
      <formula>7.99</formula>
    </cfRule>
    <cfRule type="cellIs" dxfId="974" priority="26" operator="between">
      <formula>1</formula>
      <formula>3.99</formula>
    </cfRule>
  </conditionalFormatting>
  <conditionalFormatting sqref="F10">
    <cfRule type="cellIs" dxfId="973" priority="21" operator="between">
      <formula>11</formula>
      <formula>25</formula>
    </cfRule>
    <cfRule type="cellIs" dxfId="972" priority="22" operator="between">
      <formula>6</formula>
      <formula>10</formula>
    </cfRule>
    <cfRule type="cellIs" dxfId="971" priority="23" operator="between">
      <formula>0</formula>
      <formula>5</formula>
    </cfRule>
  </conditionalFormatting>
  <conditionalFormatting sqref="H10:H11">
    <cfRule type="containsText" dxfId="970" priority="19" operator="containsText" text="Sí">
      <formula>NOT(ISERROR(SEARCH("Sí",H10)))</formula>
    </cfRule>
    <cfRule type="containsText" dxfId="969" priority="20" operator="containsText" text="No">
      <formula>NOT(ISERROR(SEARCH("No",H10)))</formula>
    </cfRule>
  </conditionalFormatting>
  <conditionalFormatting sqref="I10:I11">
    <cfRule type="containsText" dxfId="968" priority="16" operator="containsText" text="Bajo">
      <formula>NOT(ISERROR(SEARCH("Bajo",I10)))</formula>
    </cfRule>
    <cfRule type="containsText" dxfId="967" priority="17" operator="containsText" text="Medio">
      <formula>NOT(ISERROR(SEARCH("Medio",I10)))</formula>
    </cfRule>
    <cfRule type="containsText" dxfId="966" priority="18" operator="containsText" text="Alto">
      <formula>NOT(ISERROR(SEARCH("Alto",I10)))</formula>
    </cfRule>
  </conditionalFormatting>
  <conditionalFormatting sqref="E12">
    <cfRule type="cellIs" dxfId="965" priority="13" operator="between">
      <formula>8</formula>
      <formula>16</formula>
    </cfRule>
    <cfRule type="cellIs" dxfId="964" priority="14" operator="between">
      <formula>4</formula>
      <formula>7.99</formula>
    </cfRule>
    <cfRule type="cellIs" dxfId="963" priority="15" operator="between">
      <formula>1</formula>
      <formula>3.99</formula>
    </cfRule>
  </conditionalFormatting>
  <conditionalFormatting sqref="N12">
    <cfRule type="cellIs" dxfId="962" priority="7" operator="between">
      <formula>8</formula>
      <formula>16</formula>
    </cfRule>
    <cfRule type="cellIs" dxfId="961" priority="8" operator="between">
      <formula>4</formula>
      <formula>7.99</formula>
    </cfRule>
    <cfRule type="cellIs" dxfId="960" priority="9" operator="between">
      <formula>1</formula>
      <formula>3.99</formula>
    </cfRule>
  </conditionalFormatting>
  <conditionalFormatting sqref="V12">
    <cfRule type="cellIs" dxfId="959" priority="1" operator="between">
      <formula>8</formula>
      <formula>16</formula>
    </cfRule>
    <cfRule type="cellIs" dxfId="958" priority="2" operator="between">
      <formula>4</formula>
      <formula>7.99</formula>
    </cfRule>
    <cfRule type="cellIs" dxfId="95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(S)'!A10</f>
        <v>S.R4</v>
      </c>
      <c r="D5" s="213"/>
      <c r="E5" s="216" t="str">
        <f>'1. Subvenciones (S)'!B10</f>
        <v>Incumplimiento del régimen de ayudas de Estado</v>
      </c>
      <c r="F5" s="217"/>
      <c r="G5" s="121" t="str">
        <f>'1. Subvenciones (S)'!C10</f>
        <v>Las subvenciones concedidas pueden constituir ayudas de Estado, pero no se ha realizado un análisis previo de la categorización de las mismas y/o no se han cumplido las disposiciones aplicables a este tipo de ayudas</v>
      </c>
      <c r="H5" s="39">
        <f>'1. Subvenciones (S)'!D10</f>
        <v>0</v>
      </c>
      <c r="I5" s="53">
        <f>'1. Subvenciones (S)'!E10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23" t="s">
        <v>418</v>
      </c>
      <c r="B10" s="48" t="s">
        <v>372</v>
      </c>
      <c r="C10" s="114"/>
      <c r="D10" s="114"/>
      <c r="E10" s="120">
        <f>C10*D10</f>
        <v>0</v>
      </c>
      <c r="F10" s="123" t="s">
        <v>421</v>
      </c>
      <c r="G10" s="44" t="s">
        <v>310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419</v>
      </c>
      <c r="B11" s="48" t="s">
        <v>248</v>
      </c>
      <c r="C11" s="114"/>
      <c r="D11" s="114"/>
      <c r="E11" s="120">
        <f t="shared" ref="E11:E12" si="1">C11*D11</f>
        <v>0</v>
      </c>
      <c r="F11" s="140" t="s">
        <v>422</v>
      </c>
      <c r="G11" s="145" t="s">
        <v>362</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420</v>
      </c>
      <c r="B12" s="116" t="s">
        <v>397</v>
      </c>
      <c r="C12" s="115"/>
      <c r="D12" s="115"/>
      <c r="E12" s="120">
        <f t="shared" si="1"/>
        <v>0</v>
      </c>
      <c r="F12" s="115" t="s">
        <v>423</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956" priority="24" operator="between">
      <formula>8</formula>
      <formula>16</formula>
    </cfRule>
    <cfRule type="cellIs" dxfId="955" priority="25" operator="between">
      <formula>4</formula>
      <formula>7.99</formula>
    </cfRule>
    <cfRule type="cellIs" dxfId="954" priority="26" operator="between">
      <formula>1</formula>
      <formula>3.99</formula>
    </cfRule>
  </conditionalFormatting>
  <conditionalFormatting sqref="F10:F11">
    <cfRule type="cellIs" dxfId="953" priority="21" operator="between">
      <formula>11</formula>
      <formula>25</formula>
    </cfRule>
    <cfRule type="cellIs" dxfId="952" priority="22" operator="between">
      <formula>6</formula>
      <formula>10</formula>
    </cfRule>
    <cfRule type="cellIs" dxfId="951" priority="23" operator="between">
      <formula>0</formula>
      <formula>5</formula>
    </cfRule>
  </conditionalFormatting>
  <conditionalFormatting sqref="H10:H12">
    <cfRule type="containsText" dxfId="950" priority="19" operator="containsText" text="Sí">
      <formula>NOT(ISERROR(SEARCH("Sí",H10)))</formula>
    </cfRule>
    <cfRule type="containsText" dxfId="949" priority="20" operator="containsText" text="No">
      <formula>NOT(ISERROR(SEARCH("No",H10)))</formula>
    </cfRule>
  </conditionalFormatting>
  <conditionalFormatting sqref="I10:I12">
    <cfRule type="containsText" dxfId="948" priority="16" operator="containsText" text="Bajo">
      <formula>NOT(ISERROR(SEARCH("Bajo",I10)))</formula>
    </cfRule>
    <cfRule type="containsText" dxfId="947" priority="17" operator="containsText" text="Medio">
      <formula>NOT(ISERROR(SEARCH("Medio",I10)))</formula>
    </cfRule>
    <cfRule type="containsText" dxfId="946" priority="18" operator="containsText" text="Alto">
      <formula>NOT(ISERROR(SEARCH("Alto",I10)))</formula>
    </cfRule>
  </conditionalFormatting>
  <conditionalFormatting sqref="E13">
    <cfRule type="cellIs" dxfId="945" priority="13" operator="between">
      <formula>8</formula>
      <formula>16</formula>
    </cfRule>
    <cfRule type="cellIs" dxfId="944" priority="14" operator="between">
      <formula>4</formula>
      <formula>7.99</formula>
    </cfRule>
    <cfRule type="cellIs" dxfId="943" priority="15" operator="between">
      <formula>1</formula>
      <formula>3.99</formula>
    </cfRule>
  </conditionalFormatting>
  <conditionalFormatting sqref="N13">
    <cfRule type="cellIs" dxfId="942" priority="7" operator="between">
      <formula>8</formula>
      <formula>16</formula>
    </cfRule>
    <cfRule type="cellIs" dxfId="941" priority="8" operator="between">
      <formula>4</formula>
      <formula>7.99</formula>
    </cfRule>
    <cfRule type="cellIs" dxfId="940" priority="9" operator="between">
      <formula>1</formula>
      <formula>3.99</formula>
    </cfRule>
  </conditionalFormatting>
  <conditionalFormatting sqref="V13">
    <cfRule type="cellIs" dxfId="939" priority="1" operator="between">
      <formula>8</formula>
      <formula>16</formula>
    </cfRule>
    <cfRule type="cellIs" dxfId="938" priority="2" operator="between">
      <formula>4</formula>
      <formula>7.99</formula>
    </cfRule>
    <cfRule type="cellIs" dxfId="93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(S)'!A11</f>
        <v>S.R5</v>
      </c>
      <c r="D5" s="213"/>
      <c r="E5" s="216" t="str">
        <f>'1. Subvenciones (S)'!B11</f>
        <v>Desviación del objeto de subvención</v>
      </c>
      <c r="F5" s="217"/>
      <c r="G5" s="121" t="str">
        <f>'1. Subvenciones (S)'!C11</f>
        <v xml:space="preserve">Los fondos recibidos se aplican a fines distintos para los que la subvención o ayuda fue concedida </v>
      </c>
      <c r="H5" s="39">
        <f>'1. Subvenciones (S)'!D11</f>
        <v>0</v>
      </c>
      <c r="I5" s="53">
        <f>'1. Subvenciones (S)'!E11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20" x14ac:dyDescent="0.2">
      <c r="A10" s="123" t="s">
        <v>424</v>
      </c>
      <c r="B10" s="47" t="s">
        <v>333</v>
      </c>
      <c r="C10" s="114"/>
      <c r="D10" s="114"/>
      <c r="E10" s="120">
        <f>C10*D10</f>
        <v>0</v>
      </c>
      <c r="F10" s="123" t="s">
        <v>429</v>
      </c>
      <c r="G10" s="44" t="s">
        <v>135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425</v>
      </c>
      <c r="B11" s="47" t="s">
        <v>175</v>
      </c>
      <c r="C11" s="114"/>
      <c r="D11" s="114"/>
      <c r="E11" s="120">
        <f t="shared" ref="E11:E14" si="1">C11*D11</f>
        <v>0</v>
      </c>
      <c r="F11" s="140" t="s">
        <v>430</v>
      </c>
      <c r="G11" s="44" t="s">
        <v>176</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84" x14ac:dyDescent="0.2">
      <c r="A12" s="140" t="s">
        <v>426</v>
      </c>
      <c r="B12" s="47" t="s">
        <v>131</v>
      </c>
      <c r="C12" s="114"/>
      <c r="D12" s="114"/>
      <c r="E12" s="120">
        <f t="shared" si="1"/>
        <v>0</v>
      </c>
      <c r="F12" s="140" t="s">
        <v>431</v>
      </c>
      <c r="G12" s="44" t="s">
        <v>132</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72" x14ac:dyDescent="0.2">
      <c r="A13" s="140" t="s">
        <v>427</v>
      </c>
      <c r="B13" s="47" t="s">
        <v>133</v>
      </c>
      <c r="C13" s="114"/>
      <c r="D13" s="114"/>
      <c r="E13" s="120">
        <f t="shared" si="1"/>
        <v>0</v>
      </c>
      <c r="F13" s="140" t="s">
        <v>432</v>
      </c>
      <c r="G13" s="44" t="s">
        <v>134</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428</v>
      </c>
      <c r="B14" s="116" t="s">
        <v>397</v>
      </c>
      <c r="C14" s="115"/>
      <c r="D14" s="115"/>
      <c r="E14" s="120">
        <f t="shared" si="1"/>
        <v>0</v>
      </c>
      <c r="F14" s="140" t="s">
        <v>433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936" priority="24" operator="between">
      <formula>8</formula>
      <formula>16</formula>
    </cfRule>
    <cfRule type="cellIs" dxfId="935" priority="25" operator="between">
      <formula>4</formula>
      <formula>7.99</formula>
    </cfRule>
    <cfRule type="cellIs" dxfId="934" priority="26" operator="between">
      <formula>1</formula>
      <formula>3.99</formula>
    </cfRule>
  </conditionalFormatting>
  <conditionalFormatting sqref="F10:F14">
    <cfRule type="cellIs" dxfId="933" priority="21" operator="between">
      <formula>11</formula>
      <formula>25</formula>
    </cfRule>
    <cfRule type="cellIs" dxfId="932" priority="22" operator="between">
      <formula>6</formula>
      <formula>10</formula>
    </cfRule>
    <cfRule type="cellIs" dxfId="931" priority="23" operator="between">
      <formula>0</formula>
      <formula>5</formula>
    </cfRule>
  </conditionalFormatting>
  <conditionalFormatting sqref="H10:H14">
    <cfRule type="containsText" dxfId="930" priority="19" operator="containsText" text="Sí">
      <formula>NOT(ISERROR(SEARCH("Sí",H10)))</formula>
    </cfRule>
    <cfRule type="containsText" dxfId="929" priority="20" operator="containsText" text="No">
      <formula>NOT(ISERROR(SEARCH("No",H10)))</formula>
    </cfRule>
  </conditionalFormatting>
  <conditionalFormatting sqref="I10:I14">
    <cfRule type="containsText" dxfId="928" priority="16" operator="containsText" text="Bajo">
      <formula>NOT(ISERROR(SEARCH("Bajo",I10)))</formula>
    </cfRule>
    <cfRule type="containsText" dxfId="927" priority="17" operator="containsText" text="Medio">
      <formula>NOT(ISERROR(SEARCH("Medio",I10)))</formula>
    </cfRule>
    <cfRule type="containsText" dxfId="926" priority="18" operator="containsText" text="Alto">
      <formula>NOT(ISERROR(SEARCH("Alto",I10)))</formula>
    </cfRule>
  </conditionalFormatting>
  <conditionalFormatting sqref="E15">
    <cfRule type="cellIs" dxfId="925" priority="13" operator="between">
      <formula>8</formula>
      <formula>16</formula>
    </cfRule>
    <cfRule type="cellIs" dxfId="924" priority="14" operator="between">
      <formula>4</formula>
      <formula>7.99</formula>
    </cfRule>
    <cfRule type="cellIs" dxfId="923" priority="15" operator="between">
      <formula>1</formula>
      <formula>3.99</formula>
    </cfRule>
  </conditionalFormatting>
  <conditionalFormatting sqref="N15">
    <cfRule type="cellIs" dxfId="922" priority="7" operator="between">
      <formula>8</formula>
      <formula>16</formula>
    </cfRule>
    <cfRule type="cellIs" dxfId="921" priority="8" operator="between">
      <formula>4</formula>
      <formula>7.99</formula>
    </cfRule>
    <cfRule type="cellIs" dxfId="920" priority="9" operator="between">
      <formula>1</formula>
      <formula>3.99</formula>
    </cfRule>
  </conditionalFormatting>
  <conditionalFormatting sqref="V15">
    <cfRule type="cellIs" dxfId="919" priority="1" operator="between">
      <formula>8</formula>
      <formula>16</formula>
    </cfRule>
    <cfRule type="cellIs" dxfId="918" priority="2" operator="between">
      <formula>4</formula>
      <formula>7.99</formula>
    </cfRule>
    <cfRule type="cellIs" dxfId="91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(S)'!A12</f>
        <v>S.R6</v>
      </c>
      <c r="D5" s="213"/>
      <c r="E5" s="216" t="str">
        <f>'1. Subvenciones (S)'!B12</f>
        <v>Doble financiación</v>
      </c>
      <c r="F5" s="217"/>
      <c r="G5" s="121" t="str">
        <f>'1. Subvenciones (S)'!C12</f>
        <v>Incumplimiento de la prohibición de doble financiación.</v>
      </c>
      <c r="H5" s="39">
        <f>'1. Subvenciones (S)'!D12</f>
        <v>0</v>
      </c>
      <c r="I5" s="53">
        <f>'1. Subvenciones (S)'!E12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12" x14ac:dyDescent="0.2">
      <c r="A10" s="123" t="s">
        <v>434</v>
      </c>
      <c r="B10" s="47" t="s">
        <v>325</v>
      </c>
      <c r="C10" s="114"/>
      <c r="D10" s="114"/>
      <c r="E10" s="120">
        <f>C10*D10</f>
        <v>0</v>
      </c>
      <c r="F10" s="123" t="s">
        <v>439</v>
      </c>
      <c r="G10" s="145" t="s">
        <v>345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435</v>
      </c>
      <c r="B11" s="89" t="s">
        <v>249</v>
      </c>
      <c r="C11" s="114"/>
      <c r="D11" s="114"/>
      <c r="E11" s="120">
        <f t="shared" ref="E11:E14" si="1">C11*D11</f>
        <v>0</v>
      </c>
      <c r="F11" s="140" t="s">
        <v>440</v>
      </c>
      <c r="G11" s="44" t="s">
        <v>183</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72" x14ac:dyDescent="0.2">
      <c r="A12" s="140" t="s">
        <v>436</v>
      </c>
      <c r="B12" s="47" t="s">
        <v>207</v>
      </c>
      <c r="C12" s="114"/>
      <c r="D12" s="114"/>
      <c r="E12" s="120">
        <f t="shared" si="1"/>
        <v>0</v>
      </c>
      <c r="F12" s="140" t="s">
        <v>441</v>
      </c>
      <c r="G12" s="44" t="s">
        <v>347</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84" x14ac:dyDescent="0.2">
      <c r="A13" s="140" t="s">
        <v>437</v>
      </c>
      <c r="B13" s="47" t="s">
        <v>311</v>
      </c>
      <c r="C13" s="114"/>
      <c r="D13" s="114"/>
      <c r="E13" s="120">
        <f t="shared" si="1"/>
        <v>0</v>
      </c>
      <c r="F13" s="140" t="s">
        <v>442</v>
      </c>
      <c r="G13" s="44" t="s">
        <v>346</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438</v>
      </c>
      <c r="B14" s="116" t="s">
        <v>397</v>
      </c>
      <c r="C14" s="115"/>
      <c r="D14" s="115"/>
      <c r="E14" s="120">
        <f t="shared" si="1"/>
        <v>0</v>
      </c>
      <c r="F14" s="115" t="s">
        <v>443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916" priority="24" operator="between">
      <formula>8</formula>
      <formula>16</formula>
    </cfRule>
    <cfRule type="cellIs" dxfId="915" priority="25" operator="between">
      <formula>4</formula>
      <formula>7.99</formula>
    </cfRule>
    <cfRule type="cellIs" dxfId="914" priority="26" operator="between">
      <formula>1</formula>
      <formula>3.99</formula>
    </cfRule>
  </conditionalFormatting>
  <conditionalFormatting sqref="F10:F13">
    <cfRule type="cellIs" dxfId="913" priority="21" operator="between">
      <formula>11</formula>
      <formula>25</formula>
    </cfRule>
    <cfRule type="cellIs" dxfId="912" priority="22" operator="between">
      <formula>6</formula>
      <formula>10</formula>
    </cfRule>
    <cfRule type="cellIs" dxfId="911" priority="23" operator="between">
      <formula>0</formula>
      <formula>5</formula>
    </cfRule>
  </conditionalFormatting>
  <conditionalFormatting sqref="H10:H14">
    <cfRule type="containsText" dxfId="910" priority="19" operator="containsText" text="Sí">
      <formula>NOT(ISERROR(SEARCH("Sí",H10)))</formula>
    </cfRule>
    <cfRule type="containsText" dxfId="909" priority="20" operator="containsText" text="No">
      <formula>NOT(ISERROR(SEARCH("No",H10)))</formula>
    </cfRule>
  </conditionalFormatting>
  <conditionalFormatting sqref="I10:I14">
    <cfRule type="containsText" dxfId="908" priority="16" operator="containsText" text="Bajo">
      <formula>NOT(ISERROR(SEARCH("Bajo",I10)))</formula>
    </cfRule>
    <cfRule type="containsText" dxfId="907" priority="17" operator="containsText" text="Medio">
      <formula>NOT(ISERROR(SEARCH("Medio",I10)))</formula>
    </cfRule>
    <cfRule type="containsText" dxfId="906" priority="18" operator="containsText" text="Alto">
      <formula>NOT(ISERROR(SEARCH("Alto",I10)))</formula>
    </cfRule>
  </conditionalFormatting>
  <conditionalFormatting sqref="E15">
    <cfRule type="cellIs" dxfId="905" priority="13" operator="between">
      <formula>8</formula>
      <formula>16</formula>
    </cfRule>
    <cfRule type="cellIs" dxfId="904" priority="14" operator="between">
      <formula>4</formula>
      <formula>7.99</formula>
    </cfRule>
    <cfRule type="cellIs" dxfId="903" priority="15" operator="between">
      <formula>1</formula>
      <formula>3.99</formula>
    </cfRule>
  </conditionalFormatting>
  <conditionalFormatting sqref="N15">
    <cfRule type="cellIs" dxfId="902" priority="7" operator="between">
      <formula>8</formula>
      <formula>16</formula>
    </cfRule>
    <cfRule type="cellIs" dxfId="901" priority="8" operator="between">
      <formula>4</formula>
      <formula>7.99</formula>
    </cfRule>
    <cfRule type="cellIs" dxfId="900" priority="9" operator="between">
      <formula>1</formula>
      <formula>3.99</formula>
    </cfRule>
  </conditionalFormatting>
  <conditionalFormatting sqref="V15">
    <cfRule type="cellIs" dxfId="899" priority="1" operator="between">
      <formula>8</formula>
      <formula>16</formula>
    </cfRule>
    <cfRule type="cellIs" dxfId="898" priority="2" operator="between">
      <formula>4</formula>
      <formula>7.99</formula>
    </cfRule>
    <cfRule type="cellIs" dxfId="89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(S)'!A13</f>
        <v>S.R7</v>
      </c>
      <c r="D5" s="213"/>
      <c r="E5" s="216" t="str">
        <f>'1. Subvenciones (S)'!B13</f>
        <v>Falsedad documental</v>
      </c>
      <c r="F5" s="217"/>
      <c r="G5" s="121" t="str">
        <f>'1. Subvenciones (S)'!C13</f>
        <v>Obtención de la subvención o ayuda falseando las condiciones requeridas en las bases reguladoras o convocatoria para su concesión u ocultando las que la hubiesen impedido</v>
      </c>
      <c r="H5" s="39">
        <f>'1. Subvenciones (S)'!D13</f>
        <v>0</v>
      </c>
      <c r="I5" s="53">
        <f>'1. Subvenciones (S)'!E13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23" t="s">
        <v>444</v>
      </c>
      <c r="B10" s="47" t="s">
        <v>217</v>
      </c>
      <c r="C10" s="114"/>
      <c r="D10" s="114"/>
      <c r="E10" s="120">
        <f>C10*D10</f>
        <v>0</v>
      </c>
      <c r="F10" s="123" t="s">
        <v>447</v>
      </c>
      <c r="G10" s="145" t="s">
        <v>251</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384" x14ac:dyDescent="0.2">
      <c r="A11" s="140" t="s">
        <v>445</v>
      </c>
      <c r="B11" s="49" t="s">
        <v>182</v>
      </c>
      <c r="C11" s="114"/>
      <c r="D11" s="114"/>
      <c r="E11" s="120">
        <f t="shared" ref="E11:E12" si="1">C11*D11</f>
        <v>0</v>
      </c>
      <c r="F11" s="140" t="s">
        <v>448</v>
      </c>
      <c r="G11" s="44" t="s">
        <v>250</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446</v>
      </c>
      <c r="B12" s="116" t="s">
        <v>397</v>
      </c>
      <c r="C12" s="115"/>
      <c r="D12" s="115"/>
      <c r="E12" s="120">
        <f t="shared" si="1"/>
        <v>0</v>
      </c>
      <c r="F12" s="115" t="s">
        <v>449</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896" priority="24" operator="between">
      <formula>8</formula>
      <formula>16</formula>
    </cfRule>
    <cfRule type="cellIs" dxfId="895" priority="25" operator="between">
      <formula>4</formula>
      <formula>7.99</formula>
    </cfRule>
    <cfRule type="cellIs" dxfId="894" priority="26" operator="between">
      <formula>1</formula>
      <formula>3.99</formula>
    </cfRule>
  </conditionalFormatting>
  <conditionalFormatting sqref="F10:F11">
    <cfRule type="cellIs" dxfId="893" priority="21" operator="between">
      <formula>11</formula>
      <formula>25</formula>
    </cfRule>
    <cfRule type="cellIs" dxfId="892" priority="22" operator="between">
      <formula>6</formula>
      <formula>10</formula>
    </cfRule>
    <cfRule type="cellIs" dxfId="891" priority="23" operator="between">
      <formula>0</formula>
      <formula>5</formula>
    </cfRule>
  </conditionalFormatting>
  <conditionalFormatting sqref="H10:H12">
    <cfRule type="containsText" dxfId="890" priority="19" operator="containsText" text="Sí">
      <formula>NOT(ISERROR(SEARCH("Sí",H10)))</formula>
    </cfRule>
    <cfRule type="containsText" dxfId="889" priority="20" operator="containsText" text="No">
      <formula>NOT(ISERROR(SEARCH("No",H10)))</formula>
    </cfRule>
  </conditionalFormatting>
  <conditionalFormatting sqref="I10:I12">
    <cfRule type="containsText" dxfId="888" priority="16" operator="containsText" text="Bajo">
      <formula>NOT(ISERROR(SEARCH("Bajo",I10)))</formula>
    </cfRule>
    <cfRule type="containsText" dxfId="887" priority="17" operator="containsText" text="Medio">
      <formula>NOT(ISERROR(SEARCH("Medio",I10)))</formula>
    </cfRule>
    <cfRule type="containsText" dxfId="886" priority="18" operator="containsText" text="Alto">
      <formula>NOT(ISERROR(SEARCH("Alto",I10)))</formula>
    </cfRule>
  </conditionalFormatting>
  <conditionalFormatting sqref="E13">
    <cfRule type="cellIs" dxfId="885" priority="13" operator="between">
      <formula>8</formula>
      <formula>16</formula>
    </cfRule>
    <cfRule type="cellIs" dxfId="884" priority="14" operator="between">
      <formula>4</formula>
      <formula>7.99</formula>
    </cfRule>
    <cfRule type="cellIs" dxfId="883" priority="15" operator="between">
      <formula>1</formula>
      <formula>3.99</formula>
    </cfRule>
  </conditionalFormatting>
  <conditionalFormatting sqref="N13">
    <cfRule type="cellIs" dxfId="882" priority="7" operator="between">
      <formula>8</formula>
      <formula>16</formula>
    </cfRule>
    <cfRule type="cellIs" dxfId="881" priority="8" operator="between">
      <formula>4</formula>
      <formula>7.99</formula>
    </cfRule>
    <cfRule type="cellIs" dxfId="880" priority="9" operator="between">
      <formula>1</formula>
      <formula>3.99</formula>
    </cfRule>
  </conditionalFormatting>
  <conditionalFormatting sqref="V13">
    <cfRule type="cellIs" dxfId="879" priority="1" operator="between">
      <formula>8</formula>
      <formula>16</formula>
    </cfRule>
    <cfRule type="cellIs" dxfId="878" priority="2" operator="between">
      <formula>4</formula>
      <formula>7.99</formula>
    </cfRule>
    <cfRule type="cellIs" dxfId="87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118</vt:i4>
      </vt:variant>
    </vt:vector>
  </HeadingPairs>
  <TitlesOfParts>
    <vt:vector size="162" baseType="lpstr">
      <vt:lpstr>Introducción</vt:lpstr>
      <vt:lpstr>1. Subvenciones (S)</vt:lpstr>
      <vt:lpstr>S.R1</vt:lpstr>
      <vt:lpstr>S.R2</vt:lpstr>
      <vt:lpstr>S.R3</vt:lpstr>
      <vt:lpstr>S.R4</vt:lpstr>
      <vt:lpstr>S.R5</vt:lpstr>
      <vt:lpstr>S.R6</vt:lpstr>
      <vt:lpstr>S.R7</vt:lpstr>
      <vt:lpstr>S.R8</vt:lpstr>
      <vt:lpstr>S.R9</vt:lpstr>
      <vt:lpstr>S.RX</vt:lpstr>
      <vt:lpstr>2. Contratación (C)</vt:lpstr>
      <vt:lpstr>C.R1</vt:lpstr>
      <vt:lpstr>C.R2</vt:lpstr>
      <vt:lpstr>C.R3</vt:lpstr>
      <vt:lpstr>C.R4</vt:lpstr>
      <vt:lpstr>C.R5</vt:lpstr>
      <vt:lpstr>C.R6</vt:lpstr>
      <vt:lpstr>C.R7</vt:lpstr>
      <vt:lpstr>C.R8</vt:lpstr>
      <vt:lpstr>C.R9</vt:lpstr>
      <vt:lpstr>C.R10</vt:lpstr>
      <vt:lpstr>C.R11</vt:lpstr>
      <vt:lpstr>C.RX</vt:lpstr>
      <vt:lpstr>3. Convenios (CV)</vt:lpstr>
      <vt:lpstr>CV.R1</vt:lpstr>
      <vt:lpstr>CV.R2</vt:lpstr>
      <vt:lpstr>CV.R3</vt:lpstr>
      <vt:lpstr>CV.R4</vt:lpstr>
      <vt:lpstr>CV.R5</vt:lpstr>
      <vt:lpstr>CV.R6</vt:lpstr>
      <vt:lpstr>CV.R7</vt:lpstr>
      <vt:lpstr>CV.RX</vt:lpstr>
      <vt:lpstr>4. Medios Propios (MP)</vt:lpstr>
      <vt:lpstr>MP.R1</vt:lpstr>
      <vt:lpstr>MP.R2</vt:lpstr>
      <vt:lpstr>MP.R3</vt:lpstr>
      <vt:lpstr>MP.R4</vt:lpstr>
      <vt:lpstr>MP.R5</vt:lpstr>
      <vt:lpstr>MP.R6</vt:lpstr>
      <vt:lpstr>MP.R7</vt:lpstr>
      <vt:lpstr>MP.R8</vt:lpstr>
      <vt:lpstr>MP.RX</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C.RX!Área_de_impresión</vt:lpstr>
      <vt:lpstr>CV.R1!Área_de_impresión</vt:lpstr>
      <vt:lpstr>CV.R2!Área_de_impresión</vt:lpstr>
      <vt:lpstr>CV.R3!Área_de_impresión</vt:lpstr>
      <vt:lpstr>CV.R4!Área_de_impresión</vt:lpstr>
      <vt:lpstr>CV.R5!Área_de_impresión</vt:lpstr>
      <vt:lpstr>CV.R6!Área_de_impresión</vt:lpstr>
      <vt:lpstr>CV.R7!Área_de_impresión</vt:lpstr>
      <vt:lpstr>CV.RX!Área_de_impresión</vt:lpstr>
      <vt:lpstr>MP.R1!Área_de_impresión</vt:lpstr>
      <vt:lpstr>MP.R2!Área_de_impresión</vt:lpstr>
      <vt:lpstr>MP.R3!Área_de_impresión</vt:lpstr>
      <vt:lpstr>MP.R4!Área_de_impresión</vt:lpstr>
      <vt:lpstr>MP.R5!Área_de_impresión</vt:lpstr>
      <vt:lpstr>MP.R6!Área_de_impresión</vt:lpstr>
      <vt:lpstr>MP.R7!Área_de_impresión</vt:lpstr>
      <vt:lpstr>MP.R8!Área_de_impresión</vt:lpstr>
      <vt:lpstr>MP.RX!Área_de_impresión</vt:lpstr>
      <vt:lpstr>S.R1!Área_de_impresión</vt:lpstr>
      <vt:lpstr>S.R2!Área_de_impresión</vt:lpstr>
      <vt:lpstr>S.R3!Área_de_impresión</vt:lpstr>
      <vt:lpstr>S.R4!Área_de_impresión</vt:lpstr>
      <vt:lpstr>S.R5!Área_de_impresión</vt:lpstr>
      <vt:lpstr>S.R6!Área_de_impresión</vt:lpstr>
      <vt:lpstr>S.R7!Área_de_impresión</vt:lpstr>
      <vt:lpstr>S.R8!Área_de_impresión</vt:lpstr>
      <vt:lpstr>S.R9!Área_de_impresión</vt:lpstr>
      <vt:lpstr>S.RX!Área_de_impresión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C.RX!negative</vt:lpstr>
      <vt:lpstr>CV.R1!negative</vt:lpstr>
      <vt:lpstr>CV.R2!negative</vt:lpstr>
      <vt:lpstr>CV.R3!negative</vt:lpstr>
      <vt:lpstr>CV.R4!negative</vt:lpstr>
      <vt:lpstr>CV.R5!negative</vt:lpstr>
      <vt:lpstr>CV.R6!negative</vt:lpstr>
      <vt:lpstr>CV.R7!negative</vt:lpstr>
      <vt:lpstr>CV.RX!negative</vt:lpstr>
      <vt:lpstr>MP.R1!negative</vt:lpstr>
      <vt:lpstr>MP.R2!negative</vt:lpstr>
      <vt:lpstr>MP.R3!negative</vt:lpstr>
      <vt:lpstr>MP.R4!negative</vt:lpstr>
      <vt:lpstr>MP.R5!negative</vt:lpstr>
      <vt:lpstr>MP.R6!negative</vt:lpstr>
      <vt:lpstr>MP.R7!negative</vt:lpstr>
      <vt:lpstr>MP.R8!negative</vt:lpstr>
      <vt:lpstr>MP.RX!negative</vt:lpstr>
      <vt:lpstr>S.R2!negative</vt:lpstr>
      <vt:lpstr>S.R3!negative</vt:lpstr>
      <vt:lpstr>S.R4!negative</vt:lpstr>
      <vt:lpstr>S.R5!negative</vt:lpstr>
      <vt:lpstr>S.R6!negative</vt:lpstr>
      <vt:lpstr>S.R7!negative</vt:lpstr>
      <vt:lpstr>S.R8!negative</vt:lpstr>
      <vt:lpstr>S.R9!negative</vt:lpstr>
      <vt:lpstr>S.RX!negative</vt:lpstr>
      <vt:lpstr>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C.RX!positive</vt:lpstr>
      <vt:lpstr>CV.R1!positive</vt:lpstr>
      <vt:lpstr>CV.R2!positive</vt:lpstr>
      <vt:lpstr>CV.R3!positive</vt:lpstr>
      <vt:lpstr>CV.R4!positive</vt:lpstr>
      <vt:lpstr>CV.R5!positive</vt:lpstr>
      <vt:lpstr>CV.R6!positive</vt:lpstr>
      <vt:lpstr>CV.R7!positive</vt:lpstr>
      <vt:lpstr>CV.RX!positive</vt:lpstr>
      <vt:lpstr>MP.R1!positive</vt:lpstr>
      <vt:lpstr>MP.R2!positive</vt:lpstr>
      <vt:lpstr>MP.R3!positive</vt:lpstr>
      <vt:lpstr>MP.R4!positive</vt:lpstr>
      <vt:lpstr>MP.R5!positive</vt:lpstr>
      <vt:lpstr>MP.R6!positive</vt:lpstr>
      <vt:lpstr>MP.R7!positive</vt:lpstr>
      <vt:lpstr>MP.R8!positive</vt:lpstr>
      <vt:lpstr>MP.RX!positive</vt:lpstr>
      <vt:lpstr>S.R2!positive</vt:lpstr>
      <vt:lpstr>S.R3!positive</vt:lpstr>
      <vt:lpstr>S.R4!positive</vt:lpstr>
      <vt:lpstr>S.R5!positive</vt:lpstr>
      <vt:lpstr>S.R6!positive</vt:lpstr>
      <vt:lpstr>S.R7!positive</vt:lpstr>
      <vt:lpstr>S.R8!positive</vt:lpstr>
      <vt:lpstr>S.R9!positive</vt:lpstr>
      <vt:lpstr>S.RX!positive</vt:lpstr>
      <vt:lpstr>positive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2022-02-22T09:47:28Z</dcterms:modified>
</cp:coreProperties>
</file>